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mikaylahirsch/Desktop/Class of 2027 Applications/"/>
    </mc:Choice>
  </mc:AlternateContent>
  <xr:revisionPtr revIDLastSave="0" documentId="13_ncr:1_{98A4DABB-AF70-304E-9ABB-DF7E8B840C93}" xr6:coauthVersionLast="47" xr6:coauthVersionMax="47" xr10:uidLastSave="{00000000-0000-0000-0000-000000000000}"/>
  <bookViews>
    <workbookView xWindow="11040" yWindow="780" windowWidth="23160" windowHeight="19400" activeTab="1" xr2:uid="{00000000-000D-0000-FFFF-FFFF00000000}"/>
  </bookViews>
  <sheets>
    <sheet name="worksheet" sheetId="1" r:id="rId1"/>
    <sheet name="sample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C1AiiXzew+PCPHjTFB95RKpTe/ZsFiwbQaickuU07G4="/>
    </ext>
  </extLst>
</workbook>
</file>

<file path=xl/calcChain.xml><?xml version="1.0" encoding="utf-8"?>
<calcChain xmlns="http://schemas.openxmlformats.org/spreadsheetml/2006/main">
  <c r="B43" i="2" l="1"/>
  <c r="C43" i="2"/>
  <c r="B38" i="2"/>
  <c r="C38" i="2"/>
  <c r="D89" i="1"/>
  <c r="E89" i="1"/>
  <c r="F89" i="1"/>
  <c r="G89" i="1"/>
  <c r="G99" i="2"/>
  <c r="F99" i="2"/>
  <c r="E99" i="2"/>
  <c r="D99" i="2"/>
  <c r="C99" i="2"/>
  <c r="D89" i="2"/>
  <c r="D91" i="2"/>
  <c r="B67" i="2"/>
  <c r="C67" i="2"/>
  <c r="C66" i="2"/>
  <c r="C65" i="2"/>
  <c r="C64" i="2"/>
  <c r="C63" i="2"/>
  <c r="C62" i="2"/>
  <c r="C61" i="2"/>
  <c r="C55" i="2"/>
  <c r="C47" i="2"/>
  <c r="C46" i="2"/>
  <c r="B45" i="2"/>
  <c r="C45" i="2"/>
  <c r="B42" i="2"/>
  <c r="C42" i="2"/>
  <c r="C41" i="2"/>
  <c r="C40" i="2"/>
  <c r="C39" i="2"/>
  <c r="C32" i="2"/>
  <c r="B37" i="2"/>
  <c r="B32" i="2"/>
  <c r="B23" i="2"/>
  <c r="G99" i="1"/>
  <c r="F99" i="1"/>
  <c r="E99" i="1"/>
  <c r="D99" i="1"/>
  <c r="C99" i="1"/>
  <c r="C89" i="1"/>
  <c r="C91" i="1"/>
  <c r="D91" i="1"/>
  <c r="D101" i="1"/>
  <c r="F91" i="1"/>
  <c r="B67" i="1"/>
  <c r="C67" i="1"/>
  <c r="C66" i="1"/>
  <c r="C65" i="1"/>
  <c r="C64" i="1"/>
  <c r="C63" i="1"/>
  <c r="C62" i="1"/>
  <c r="C61" i="1"/>
  <c r="C55" i="1"/>
  <c r="C47" i="1"/>
  <c r="C46" i="1"/>
  <c r="C45" i="1"/>
  <c r="C44" i="1"/>
  <c r="C43" i="1"/>
  <c r="C42" i="1"/>
  <c r="C41" i="1"/>
  <c r="C40" i="1"/>
  <c r="C39" i="1"/>
  <c r="C38" i="1"/>
  <c r="C32" i="1"/>
  <c r="B37" i="1"/>
  <c r="B32" i="1"/>
  <c r="B23" i="1"/>
  <c r="D101" i="2"/>
  <c r="F101" i="1"/>
  <c r="C101" i="1"/>
  <c r="B44" i="2"/>
  <c r="C44" i="2"/>
  <c r="F89" i="2"/>
  <c r="F91" i="2"/>
  <c r="F101" i="2"/>
  <c r="B48" i="1"/>
  <c r="C48" i="1"/>
  <c r="C57" i="1"/>
  <c r="B57" i="1"/>
  <c r="C37" i="1"/>
  <c r="E91" i="1"/>
  <c r="E101" i="1"/>
  <c r="B48" i="2"/>
  <c r="C48" i="2"/>
  <c r="C57" i="2"/>
  <c r="B57" i="2"/>
  <c r="C37" i="2"/>
  <c r="G91" i="1"/>
  <c r="G101" i="1"/>
  <c r="E89" i="2"/>
  <c r="E91" i="2"/>
  <c r="E101" i="2"/>
  <c r="C89" i="2"/>
  <c r="C91" i="2"/>
  <c r="C101" i="2"/>
  <c r="G89" i="2"/>
  <c r="G91" i="2"/>
  <c r="G101" i="2"/>
</calcChain>
</file>

<file path=xl/sharedStrings.xml><?xml version="1.0" encoding="utf-8"?>
<sst xmlns="http://schemas.openxmlformats.org/spreadsheetml/2006/main" count="239" uniqueCount="109">
  <si>
    <t>Financial Planning Worksheet</t>
  </si>
  <si>
    <t>This Financial Worksheet is provided to assist the student and the church in preparing a budget and ensuring that sufficient </t>
  </si>
  <si>
    <t>funds will be in place to support a full year at the Pastors College for the student and his family. </t>
  </si>
  <si>
    <t>This worksheet is not to be sent to the Pastors College, but is to be discussed with your sending church as part of the application process. </t>
  </si>
  <si>
    <t>General Information</t>
  </si>
  <si>
    <t>Today's Date</t>
  </si>
  <si>
    <t>Applicant's Name </t>
  </si>
  <si>
    <t>Applicant's Address</t>
  </si>
  <si>
    <t>Family Size </t>
  </si>
  <si>
    <t>Church Name </t>
  </si>
  <si>
    <t>Church Address </t>
  </si>
  <si>
    <r>
      <rPr>
        <b/>
        <u/>
        <sz val="13"/>
        <color theme="1"/>
        <rFont val="Times New Roman"/>
        <family val="1"/>
      </rPr>
      <t>A. Personal Balance Sheet </t>
    </r>
    <r>
      <rPr>
        <u/>
        <sz val="10"/>
        <color theme="1"/>
        <rFont val="Times New Roman"/>
        <family val="1"/>
      </rPr>
      <t>(Please list the current estimated amounts.)</t>
    </r>
  </si>
  <si>
    <t>1. Assets</t>
  </si>
  <si>
    <t>Checking Account(s)</t>
  </si>
  <si>
    <t>Savings Account(s)</t>
  </si>
  <si>
    <t>IRA Account(s)</t>
  </si>
  <si>
    <t>401k, etc.</t>
  </si>
  <si>
    <t>Home (Fair Market Value)</t>
  </si>
  <si>
    <t>Other Stock/Investments</t>
  </si>
  <si>
    <t>Other</t>
  </si>
  <si>
    <t>Total Assets</t>
  </si>
  <si>
    <t>2. Liabilities</t>
  </si>
  <si>
    <t>Balance </t>
  </si>
  <si>
    <t xml:space="preserve">Monthly </t>
  </si>
  <si>
    <t>Home Mortgage(s)/Loans</t>
  </si>
  <si>
    <t>Credit Cards</t>
  </si>
  <si>
    <t>Car Loan(s)</t>
  </si>
  <si>
    <t>Student Loan(s)</t>
  </si>
  <si>
    <t>Total Liabilities</t>
  </si>
  <si>
    <r>
      <rPr>
        <b/>
        <u/>
        <sz val="13"/>
        <color theme="1"/>
        <rFont val="Times New Roman"/>
        <family val="1"/>
      </rPr>
      <t>B. Estimated Expenses </t>
    </r>
    <r>
      <rPr>
        <i/>
        <u/>
        <sz val="10"/>
        <color theme="1"/>
        <rFont val="Times New Roman"/>
        <family val="1"/>
      </rPr>
      <t>How much do you need? </t>
    </r>
    <r>
      <rPr>
        <u/>
        <sz val="10"/>
        <color theme="1"/>
        <rFont val="Times New Roman"/>
        <family val="1"/>
      </rPr>
      <t>(Please list the estimated expenses for the 10-month period of Aug 15 to June 15)</t>
    </r>
  </si>
  <si>
    <t>*Sample Budget Data available at the end of this application.</t>
  </si>
  <si>
    <t>1. Living Expenses</t>
  </si>
  <si>
    <t>Monthly Amount</t>
  </si>
  <si>
    <r>
      <rPr>
        <b/>
        <sz val="12"/>
        <color rgb="FF000000"/>
        <rFont val="Times New Roman"/>
        <family val="1"/>
      </rPr>
      <t>Total Amount </t>
    </r>
    <r>
      <rPr>
        <b/>
        <sz val="9"/>
        <color rgb="FF000000"/>
        <rFont val="Times New Roman"/>
        <family val="1"/>
      </rPr>
      <t>(will automatically tabulate)</t>
    </r>
  </si>
  <si>
    <t>Debt Payments from Section A.2</t>
  </si>
  <si>
    <t>Housing</t>
  </si>
  <si>
    <t>Utilities (including phone and internet) </t>
  </si>
  <si>
    <t>Groceries</t>
  </si>
  <si>
    <t>Medical Expenses (including insurance)</t>
  </si>
  <si>
    <t>Car Expenses (including insurance)</t>
  </si>
  <si>
    <t>Personal (clothing, household, etc.)</t>
  </si>
  <si>
    <t>Date Night/Entertainment/Gifts</t>
  </si>
  <si>
    <t>Travel to/from PC as well as holiday travel</t>
  </si>
  <si>
    <t>Children's School Expenses</t>
  </si>
  <si>
    <t>Total Living Expenses</t>
  </si>
  <si>
    <t>2. Tuition and Books</t>
  </si>
  <si>
    <t>Total Amount</t>
  </si>
  <si>
    <t>Tuition</t>
  </si>
  <si>
    <t>Student Activity Fee</t>
  </si>
  <si>
    <t>Pastors Conference (Orlando, FL) </t>
  </si>
  <si>
    <t>Total Tuition and Books</t>
  </si>
  <si>
    <t>3. Expenses Grand Total </t>
  </si>
  <si>
    <r>
      <rPr>
        <b/>
        <u/>
        <sz val="13"/>
        <color theme="1"/>
        <rFont val="Times New Roman"/>
        <family val="1"/>
      </rPr>
      <t>C. Estimated Sources of Funding - </t>
    </r>
    <r>
      <rPr>
        <i/>
        <u/>
        <sz val="10"/>
        <color theme="1"/>
        <rFont val="Times New Roman"/>
        <family val="1"/>
      </rPr>
      <t>How are your needs going to be met</t>
    </r>
    <r>
      <rPr>
        <b/>
        <u/>
        <sz val="13"/>
        <color theme="1"/>
        <rFont val="Times New Roman"/>
        <family val="1"/>
      </rPr>
      <t>?</t>
    </r>
  </si>
  <si>
    <t>Category</t>
  </si>
  <si>
    <t>Monthly Amount </t>
  </si>
  <si>
    <r>
      <rPr>
        <b/>
        <sz val="12"/>
        <color rgb="FF000000"/>
        <rFont val="Times New Roman"/>
        <family val="1"/>
      </rPr>
      <t>Total Amount </t>
    </r>
    <r>
      <rPr>
        <b/>
        <sz val="9"/>
        <color rgb="FF000000"/>
        <rFont val="Times New Roman"/>
        <family val="1"/>
      </rPr>
      <t>(will automatically tabulate)</t>
    </r>
  </si>
  <si>
    <t>Personal Savings</t>
  </si>
  <si>
    <t>Family/Friends</t>
  </si>
  <si>
    <t>Fundraising</t>
  </si>
  <si>
    <t>Local Church Assistance</t>
  </si>
  <si>
    <t>Rental Income</t>
  </si>
  <si>
    <t>Misc./Other</t>
  </si>
  <si>
    <t>Grand Total</t>
  </si>
  <si>
    <t>* Funding needs to equate Expenses/Grand Total from B.3</t>
  </si>
  <si>
    <t>Please briefly describe your fundraising plan: </t>
  </si>
  <si>
    <t>Description</t>
  </si>
  <si>
    <t># of People in Household</t>
  </si>
  <si>
    <t>Rent</t>
  </si>
  <si>
    <t>Renter's insurance</t>
  </si>
  <si>
    <t>Utilities (including phone/internet)</t>
  </si>
  <si>
    <t>Housekeeping supplies</t>
  </si>
  <si>
    <t>Automobile</t>
  </si>
  <si>
    <t>Auto insurance</t>
  </si>
  <si>
    <t>Gasoline</t>
  </si>
  <si>
    <t>Auto maintenance</t>
  </si>
  <si>
    <t>Medical</t>
  </si>
  <si>
    <t>Insurance premiums, out-of-pocket, etc.</t>
  </si>
  <si>
    <t>Food</t>
  </si>
  <si>
    <t>Groceries, personal items, meals out</t>
  </si>
  <si>
    <t>Clothing</t>
  </si>
  <si>
    <t>Clothing, etc.</t>
  </si>
  <si>
    <t>Personal Care</t>
  </si>
  <si>
    <t>Personal care products &amp; services</t>
  </si>
  <si>
    <t xml:space="preserve">Personal </t>
  </si>
  <si>
    <t>Dining/Entertainment</t>
  </si>
  <si>
    <t>Travel</t>
  </si>
  <si>
    <t>Travel over breaks and holidays</t>
  </si>
  <si>
    <t>Miscellaneous</t>
  </si>
  <si>
    <t>Miscellaneous - 5% contingency</t>
  </si>
  <si>
    <t>Estimated Monthly Living Expenses</t>
  </si>
  <si>
    <t>x 10 =</t>
  </si>
  <si>
    <t>Estimated Total Living Expenses</t>
  </si>
  <si>
    <t>*Based on 10 months of expenses. Estimated numbers vary widely. Each student must evaluate carefully.</t>
  </si>
  <si>
    <t>**The program is just over 9 months, but ten months are used to allow for relocation before and after.</t>
  </si>
  <si>
    <t>Education</t>
  </si>
  <si>
    <t>Activity Fee</t>
  </si>
  <si>
    <t>Books/Software</t>
  </si>
  <si>
    <t>Pastors Conference (Orlando, FL) reg, travel</t>
  </si>
  <si>
    <t>Estimated Education Expenses</t>
  </si>
  <si>
    <t>Estimated Expenses - 10-Month Grand Total</t>
  </si>
  <si>
    <r>
      <rPr>
        <b/>
        <u/>
        <sz val="13"/>
        <color theme="1"/>
        <rFont val="Times New Roman"/>
        <family val="1"/>
      </rPr>
      <t>A. Personal Balance Sheet </t>
    </r>
    <r>
      <rPr>
        <u/>
        <sz val="10"/>
        <color theme="1"/>
        <rFont val="Times New Roman"/>
        <family val="1"/>
      </rPr>
      <t>(Please list the current estimated amounts.)</t>
    </r>
  </si>
  <si>
    <r>
      <rPr>
        <b/>
        <u/>
        <sz val="13"/>
        <color theme="1"/>
        <rFont val="Times New Roman"/>
        <family val="1"/>
      </rPr>
      <t>B. Estimated Expenses </t>
    </r>
    <r>
      <rPr>
        <i/>
        <u/>
        <sz val="10"/>
        <color theme="1"/>
        <rFont val="Times New Roman"/>
        <family val="1"/>
      </rPr>
      <t>How much do you need? </t>
    </r>
    <r>
      <rPr>
        <u/>
        <sz val="10"/>
        <color theme="1"/>
        <rFont val="Times New Roman"/>
        <family val="1"/>
      </rPr>
      <t>(Please list the estimated expenses for the 10-month period of Aug 15 to June 15)</t>
    </r>
  </si>
  <si>
    <r>
      <rPr>
        <b/>
        <sz val="12"/>
        <color rgb="FF000000"/>
        <rFont val="Times New Roman"/>
        <family val="1"/>
      </rPr>
      <t>Total Amount </t>
    </r>
    <r>
      <rPr>
        <b/>
        <sz val="9"/>
        <color rgb="FF000000"/>
        <rFont val="Times New Roman"/>
        <family val="1"/>
      </rPr>
      <t>(will automatically tabulate)</t>
    </r>
  </si>
  <si>
    <r>
      <rPr>
        <b/>
        <u/>
        <sz val="13"/>
        <color theme="1"/>
        <rFont val="Times New Roman"/>
        <family val="1"/>
      </rPr>
      <t>C. Estimated Sources of Funding - </t>
    </r>
    <r>
      <rPr>
        <i/>
        <u/>
        <sz val="10"/>
        <color theme="1"/>
        <rFont val="Times New Roman"/>
        <family val="1"/>
      </rPr>
      <t>How are your needs going to be met</t>
    </r>
    <r>
      <rPr>
        <b/>
        <u/>
        <sz val="13"/>
        <color theme="1"/>
        <rFont val="Times New Roman"/>
        <family val="1"/>
      </rPr>
      <t>?</t>
    </r>
  </si>
  <si>
    <r>
      <rPr>
        <b/>
        <sz val="12"/>
        <color rgb="FF000000"/>
        <rFont val="Times New Roman"/>
        <family val="1"/>
      </rPr>
      <t>Total Amount </t>
    </r>
    <r>
      <rPr>
        <b/>
        <sz val="9"/>
        <color rgb="FF000000"/>
        <rFont val="Times New Roman"/>
        <family val="1"/>
      </rPr>
      <t>(will automatically tabulate)</t>
    </r>
  </si>
  <si>
    <t>Estimated Expenses - Grand Total</t>
  </si>
  <si>
    <t>Books + Bible Software</t>
  </si>
  <si>
    <t xml:space="preserve"> </t>
  </si>
  <si>
    <t>2026-27 Pastors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</si>
</sst>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_(* #,##0_);_(* \(#,##0\);_(* &quot;-&quot;??_);_(@_)"/>
  </numFmts>
  <fonts count="1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Verdana"/>
      <family val="2"/>
    </font>
    <font>
      <sz val="12"/>
      <color theme="1"/>
      <name val="Calibri"/>
      <family val="2"/>
    </font>
    <font>
      <sz val="10"/>
      <color theme="1"/>
      <name val="Verdana"/>
      <family val="2"/>
    </font>
    <font>
      <b/>
      <i/>
      <sz val="9"/>
      <color theme="1"/>
      <name val="Verdana"/>
      <family val="2"/>
    </font>
    <font>
      <u/>
      <sz val="10"/>
      <color theme="1"/>
      <name val="Times New Roman"/>
      <family val="1"/>
    </font>
    <font>
      <i/>
      <u/>
      <sz val="10"/>
      <color theme="1"/>
      <name val="Times New Roman"/>
      <family val="1"/>
    </font>
    <font>
      <b/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6" fontId="3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3" fillId="0" borderId="1" xfId="0" applyFont="1" applyBorder="1"/>
    <xf numFmtId="0" fontId="11" fillId="0" borderId="0" xfId="0" applyFont="1"/>
    <xf numFmtId="0" fontId="12" fillId="0" borderId="2" xfId="0" applyFont="1" applyBorder="1"/>
    <xf numFmtId="0" fontId="12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13" fillId="0" borderId="5" xfId="0" applyFont="1" applyBorder="1"/>
    <xf numFmtId="0" fontId="13" fillId="0" borderId="0" xfId="0" applyFont="1"/>
    <xf numFmtId="0" fontId="12" fillId="0" borderId="0" xfId="0" applyFont="1"/>
    <xf numFmtId="0" fontId="12" fillId="0" borderId="6" xfId="0" applyFont="1" applyBorder="1"/>
    <xf numFmtId="0" fontId="14" fillId="0" borderId="5" xfId="0" applyFont="1" applyBorder="1"/>
    <xf numFmtId="0" fontId="14" fillId="0" borderId="0" xfId="0" applyFont="1"/>
    <xf numFmtId="164" fontId="14" fillId="0" borderId="0" xfId="0" applyNumberFormat="1" applyFont="1"/>
    <xf numFmtId="164" fontId="14" fillId="0" borderId="6" xfId="0" applyNumberFormat="1" applyFont="1" applyBorder="1"/>
    <xf numFmtId="164" fontId="14" fillId="0" borderId="1" xfId="0" applyNumberFormat="1" applyFont="1" applyBorder="1"/>
    <xf numFmtId="164" fontId="14" fillId="0" borderId="7" xfId="0" applyNumberFormat="1" applyFont="1" applyBorder="1"/>
    <xf numFmtId="0" fontId="3" fillId="0" borderId="5" xfId="0" applyFont="1" applyBorder="1"/>
    <xf numFmtId="0" fontId="14" fillId="0" borderId="6" xfId="0" applyFont="1" applyBorder="1"/>
    <xf numFmtId="6" fontId="14" fillId="0" borderId="0" xfId="0" applyNumberFormat="1" applyFont="1"/>
    <xf numFmtId="6" fontId="14" fillId="0" borderId="6" xfId="0" applyNumberFormat="1" applyFont="1" applyBorder="1"/>
    <xf numFmtId="0" fontId="15" fillId="0" borderId="0" xfId="0" applyFont="1"/>
    <xf numFmtId="0" fontId="13" fillId="0" borderId="6" xfId="0" applyFont="1" applyBorder="1"/>
    <xf numFmtId="0" fontId="3" fillId="0" borderId="6" xfId="0" applyFont="1" applyBorder="1"/>
    <xf numFmtId="8" fontId="14" fillId="0" borderId="0" xfId="0" applyNumberFormat="1" applyFont="1"/>
    <xf numFmtId="8" fontId="14" fillId="0" borderId="6" xfId="0" applyNumberFormat="1" applyFont="1" applyBorder="1"/>
    <xf numFmtId="0" fontId="3" fillId="0" borderId="8" xfId="0" applyFont="1" applyBorder="1"/>
    <xf numFmtId="0" fontId="12" fillId="0" borderId="1" xfId="0" applyFont="1" applyBorder="1"/>
    <xf numFmtId="6" fontId="14" fillId="0" borderId="1" xfId="0" applyNumberFormat="1" applyFont="1" applyBorder="1"/>
    <xf numFmtId="6" fontId="14" fillId="0" borderId="7" xfId="0" applyNumberFormat="1" applyFont="1" applyBorder="1"/>
    <xf numFmtId="14" fontId="3" fillId="0" borderId="0" xfId="0" applyNumberFormat="1" applyFont="1"/>
    <xf numFmtId="0" fontId="1" fillId="0" borderId="0" xfId="0" applyFont="1"/>
    <xf numFmtId="6" fontId="14" fillId="0" borderId="9" xfId="0" applyNumberFormat="1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opLeftCell="A86" workbookViewId="0">
      <selection activeCell="C55" sqref="C55"/>
    </sheetView>
  </sheetViews>
  <sheetFormatPr baseColWidth="10" defaultColWidth="11.1640625" defaultRowHeight="15" customHeight="1" x14ac:dyDescent="0.2"/>
  <cols>
    <col min="1" max="1" width="33" customWidth="1"/>
    <col min="2" max="2" width="52.33203125" customWidth="1"/>
    <col min="3" max="26" width="10.5" customWidth="1"/>
  </cols>
  <sheetData>
    <row r="1" spans="1:14" ht="21" customHeight="1" x14ac:dyDescent="0.2">
      <c r="A1" s="47" t="s">
        <v>108</v>
      </c>
      <c r="B1" s="48"/>
      <c r="C1" s="48"/>
      <c r="D1" s="48"/>
      <c r="E1" s="1"/>
      <c r="F1" s="1"/>
      <c r="G1" s="1"/>
      <c r="H1" s="1"/>
      <c r="I1" s="1"/>
    </row>
    <row r="2" spans="1:14" ht="23" customHeight="1" x14ac:dyDescent="0.2">
      <c r="A2" s="47" t="s">
        <v>0</v>
      </c>
      <c r="B2" s="48"/>
      <c r="C2" s="48"/>
      <c r="D2" s="48"/>
      <c r="E2" s="1"/>
      <c r="F2" s="1"/>
      <c r="G2" s="1"/>
      <c r="H2" s="1"/>
      <c r="I2" s="1"/>
    </row>
    <row r="3" spans="1:14" ht="15.75" customHeight="1" x14ac:dyDescent="0.2">
      <c r="A3" s="1" t="s">
        <v>1</v>
      </c>
      <c r="B3" s="1"/>
      <c r="C3" s="1"/>
      <c r="D3" s="1"/>
      <c r="E3" s="1"/>
      <c r="F3" s="1"/>
      <c r="G3" s="1"/>
      <c r="H3" s="1"/>
    </row>
    <row r="4" spans="1:14" ht="15.75" customHeight="1" x14ac:dyDescent="0.2">
      <c r="A4" s="2" t="s">
        <v>2</v>
      </c>
      <c r="B4" s="1"/>
      <c r="C4" s="1"/>
      <c r="D4" s="1"/>
      <c r="E4" s="1"/>
      <c r="F4" s="1"/>
      <c r="G4" s="1"/>
      <c r="H4" s="1"/>
    </row>
    <row r="5" spans="1:14" ht="15.75" customHeight="1" x14ac:dyDescent="0.2">
      <c r="A5" s="2" t="s">
        <v>3</v>
      </c>
      <c r="B5" s="1"/>
      <c r="C5" s="1"/>
      <c r="D5" s="1"/>
      <c r="E5" s="1"/>
      <c r="F5" s="1"/>
      <c r="G5" s="1"/>
      <c r="H5" s="1"/>
    </row>
    <row r="6" spans="1:14" ht="20" customHeight="1" x14ac:dyDescent="0.2">
      <c r="A6" s="3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6.5" customHeight="1" x14ac:dyDescent="0.2">
      <c r="A7" s="4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75" customHeight="1" x14ac:dyDescent="0.2">
      <c r="A8" s="4" t="s">
        <v>6</v>
      </c>
      <c r="B8" s="1"/>
      <c r="C8" s="1"/>
      <c r="D8" s="1"/>
      <c r="E8" s="1"/>
      <c r="F8" s="1"/>
      <c r="G8" s="1"/>
      <c r="H8" s="1"/>
      <c r="I8" s="1"/>
    </row>
    <row r="9" spans="1:14" ht="15.75" customHeight="1" x14ac:dyDescent="0.2">
      <c r="A9" s="4" t="s">
        <v>7</v>
      </c>
      <c r="B9" s="1"/>
      <c r="C9" s="1"/>
      <c r="D9" s="1"/>
      <c r="E9" s="1"/>
      <c r="F9" s="1"/>
      <c r="G9" s="1"/>
      <c r="H9" s="1"/>
      <c r="I9" s="1"/>
    </row>
    <row r="10" spans="1:14" ht="15.75" customHeight="1" x14ac:dyDescent="0.2">
      <c r="A10" s="4" t="s">
        <v>8</v>
      </c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75" customHeight="1" x14ac:dyDescent="0.2">
      <c r="A11" s="4" t="s">
        <v>9</v>
      </c>
      <c r="B11" s="1"/>
      <c r="C11" s="1"/>
      <c r="D11" s="1"/>
      <c r="E11" s="1"/>
      <c r="F11" s="1"/>
      <c r="G11" s="1"/>
      <c r="H11" s="1"/>
      <c r="I11" s="1"/>
    </row>
    <row r="12" spans="1:14" ht="15.75" customHeight="1" x14ac:dyDescent="0.2">
      <c r="A12" s="4" t="s">
        <v>10</v>
      </c>
      <c r="B12" s="1"/>
      <c r="C12" s="1"/>
      <c r="D12" s="1"/>
      <c r="E12" s="1"/>
      <c r="F12" s="1"/>
      <c r="G12" s="1"/>
      <c r="H12" s="1"/>
      <c r="I12" s="1"/>
    </row>
    <row r="13" spans="1:14" ht="15.75" customHeight="1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14" ht="15.75" customHeight="1" x14ac:dyDescent="0.2">
      <c r="A14" s="6" t="s"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.75" customHeight="1" x14ac:dyDescent="0.2">
      <c r="A15" s="7" t="s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.75" customHeight="1" x14ac:dyDescent="0.2">
      <c r="A16" s="4" t="s">
        <v>13</v>
      </c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.75" customHeight="1" x14ac:dyDescent="0.2">
      <c r="A17" s="4" t="s">
        <v>14</v>
      </c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customHeight="1" x14ac:dyDescent="0.2">
      <c r="A18" s="4" t="s">
        <v>15</v>
      </c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.75" customHeight="1" x14ac:dyDescent="0.2">
      <c r="A19" s="4" t="s">
        <v>16</v>
      </c>
      <c r="B19" s="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.75" customHeight="1" x14ac:dyDescent="0.2">
      <c r="A20" s="4" t="s">
        <v>17</v>
      </c>
      <c r="B20" s="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75" customHeight="1" x14ac:dyDescent="0.2">
      <c r="A21" s="4" t="s">
        <v>18</v>
      </c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75" customHeight="1" x14ac:dyDescent="0.2">
      <c r="A22" s="4" t="s">
        <v>19</v>
      </c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 customHeight="1" x14ac:dyDescent="0.2">
      <c r="A23" s="7" t="s">
        <v>20</v>
      </c>
      <c r="B23" s="10">
        <f>SUM(B16:B22)</f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 customHeight="1" x14ac:dyDescent="0.2">
      <c r="A25" s="7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customHeight="1" x14ac:dyDescent="0.2">
      <c r="B26" s="11" t="s">
        <v>22</v>
      </c>
      <c r="C26" s="12" t="s">
        <v>23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 customHeight="1" x14ac:dyDescent="0.2">
      <c r="A27" s="4" t="s">
        <v>24</v>
      </c>
      <c r="B27" s="10"/>
      <c r="C27" s="1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75" customHeight="1" x14ac:dyDescent="0.2">
      <c r="A28" s="4" t="s">
        <v>25</v>
      </c>
      <c r="B28" s="8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 customHeight="1" x14ac:dyDescent="0.2">
      <c r="A29" s="4" t="s">
        <v>26</v>
      </c>
      <c r="B29" s="8"/>
      <c r="C29" s="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 customHeight="1" x14ac:dyDescent="0.2">
      <c r="A30" s="4" t="s">
        <v>27</v>
      </c>
      <c r="B30" s="8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 customHeight="1" x14ac:dyDescent="0.2">
      <c r="A31" s="4" t="s">
        <v>19</v>
      </c>
      <c r="B31" s="9"/>
      <c r="C31" s="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 customHeight="1" x14ac:dyDescent="0.2">
      <c r="A32" s="4" t="s">
        <v>28</v>
      </c>
      <c r="B32" s="10">
        <f t="shared" ref="B32:C32" si="0">SUM(B27:B31)</f>
        <v>0</v>
      </c>
      <c r="C32" s="10">
        <f t="shared" si="0"/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 customHeight="1" x14ac:dyDescent="0.2">
      <c r="A34" s="6" t="s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 customHeight="1" x14ac:dyDescent="0.2">
      <c r="A35" s="1" t="s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 customHeight="1" x14ac:dyDescent="0.2">
      <c r="A36" s="13" t="s">
        <v>31</v>
      </c>
      <c r="B36" s="14" t="s">
        <v>32</v>
      </c>
      <c r="C36" s="14" t="s">
        <v>33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.75" customHeight="1" x14ac:dyDescent="0.2">
      <c r="A37" s="4" t="s">
        <v>34</v>
      </c>
      <c r="B37" s="8">
        <f>C32</f>
        <v>0</v>
      </c>
      <c r="C37" s="10">
        <f t="shared" ref="C37:C48" si="1">B37*10</f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customHeight="1" x14ac:dyDescent="0.2">
      <c r="A38" s="4" t="s">
        <v>35</v>
      </c>
      <c r="B38" s="8"/>
      <c r="C38" s="8">
        <f t="shared" si="1"/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 customHeight="1" x14ac:dyDescent="0.2">
      <c r="A39" s="4" t="s">
        <v>36</v>
      </c>
      <c r="B39" s="8"/>
      <c r="C39" s="8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customHeight="1" x14ac:dyDescent="0.2">
      <c r="A40" s="4" t="s">
        <v>37</v>
      </c>
      <c r="B40" s="8"/>
      <c r="C40" s="8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 customHeight="1" x14ac:dyDescent="0.2">
      <c r="A41" s="4" t="s">
        <v>38</v>
      </c>
      <c r="B41" s="8"/>
      <c r="C41" s="8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 customHeight="1" x14ac:dyDescent="0.2">
      <c r="A42" s="4" t="s">
        <v>39</v>
      </c>
      <c r="B42" s="8"/>
      <c r="C42" s="8">
        <f t="shared" si="1"/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 customHeight="1" x14ac:dyDescent="0.2">
      <c r="A43" s="4" t="s">
        <v>40</v>
      </c>
      <c r="B43" s="8"/>
      <c r="C43" s="8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 customHeight="1" x14ac:dyDescent="0.2">
      <c r="A44" s="4" t="s">
        <v>41</v>
      </c>
      <c r="B44" s="8"/>
      <c r="C44" s="8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 customHeight="1" x14ac:dyDescent="0.2">
      <c r="A45" s="4" t="s">
        <v>42</v>
      </c>
      <c r="B45" s="8"/>
      <c r="C45" s="8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customHeight="1" x14ac:dyDescent="0.2">
      <c r="A46" s="4" t="s">
        <v>43</v>
      </c>
      <c r="B46" s="8"/>
      <c r="C46" s="8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customHeight="1" x14ac:dyDescent="0.2">
      <c r="A47" s="4" t="s">
        <v>19</v>
      </c>
      <c r="B47" s="9"/>
      <c r="C47" s="9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customHeight="1" x14ac:dyDescent="0.2">
      <c r="A48" s="7" t="s">
        <v>44</v>
      </c>
      <c r="B48" s="10">
        <f>SUM(B37:B47)</f>
        <v>0</v>
      </c>
      <c r="C48" s="10">
        <f t="shared" si="1"/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customHeight="1" x14ac:dyDescent="0.2">
      <c r="A50" s="13" t="s">
        <v>45</v>
      </c>
      <c r="B50" s="1"/>
      <c r="C50" s="14" t="s">
        <v>46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customHeight="1" x14ac:dyDescent="0.2">
      <c r="A51" s="4" t="s">
        <v>47</v>
      </c>
      <c r="B51" s="1"/>
      <c r="C51" s="10">
        <v>9850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 x14ac:dyDescent="0.2">
      <c r="A52" s="4" t="s">
        <v>106</v>
      </c>
      <c r="B52" s="1"/>
      <c r="C52" s="8">
        <v>2250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customHeight="1" x14ac:dyDescent="0.2">
      <c r="A53" s="4" t="s">
        <v>48</v>
      </c>
      <c r="B53" s="1"/>
      <c r="C53" s="8">
        <v>600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 x14ac:dyDescent="0.2">
      <c r="A54" s="4" t="s">
        <v>49</v>
      </c>
      <c r="B54" s="15"/>
      <c r="C54" s="9">
        <v>2300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 x14ac:dyDescent="0.2">
      <c r="A55" s="7" t="s">
        <v>50</v>
      </c>
      <c r="B55" s="1"/>
      <c r="C55" s="10">
        <f>SUM(C51:C54)</f>
        <v>15000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customHeight="1" x14ac:dyDescent="0.2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customHeight="1" x14ac:dyDescent="0.2">
      <c r="A57" s="13" t="s">
        <v>51</v>
      </c>
      <c r="B57" s="10">
        <f>C57/10</f>
        <v>1500</v>
      </c>
      <c r="C57" s="10">
        <f>C48+C55</f>
        <v>15000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customHeight="1" x14ac:dyDescent="0.2">
      <c r="A59" s="6" t="s">
        <v>52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customHeight="1" x14ac:dyDescent="0.2">
      <c r="A60" s="7" t="s">
        <v>53</v>
      </c>
      <c r="B60" s="7" t="s">
        <v>54</v>
      </c>
      <c r="C60" s="14" t="s">
        <v>55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customHeight="1" x14ac:dyDescent="0.2">
      <c r="A61" s="4" t="s">
        <v>56</v>
      </c>
      <c r="B61" s="10"/>
      <c r="C61" s="10">
        <f t="shared" ref="C61:C67" si="2">B61*10</f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customHeight="1" x14ac:dyDescent="0.2">
      <c r="A62" s="4" t="s">
        <v>57</v>
      </c>
      <c r="B62" s="8"/>
      <c r="C62" s="8">
        <f t="shared" si="2"/>
        <v>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customHeight="1" x14ac:dyDescent="0.2">
      <c r="A63" s="4" t="s">
        <v>58</v>
      </c>
      <c r="B63" s="8"/>
      <c r="C63" s="8">
        <f t="shared" si="2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customHeight="1" x14ac:dyDescent="0.2">
      <c r="A64" s="4" t="s">
        <v>59</v>
      </c>
      <c r="B64" s="8"/>
      <c r="C64" s="8">
        <f t="shared" si="2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customHeight="1" x14ac:dyDescent="0.2">
      <c r="A65" s="4" t="s">
        <v>60</v>
      </c>
      <c r="B65" s="8"/>
      <c r="C65" s="8">
        <f t="shared" si="2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customHeight="1" x14ac:dyDescent="0.2">
      <c r="A66" s="4" t="s">
        <v>61</v>
      </c>
      <c r="B66" s="9"/>
      <c r="C66" s="9">
        <f t="shared" si="2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customHeight="1" x14ac:dyDescent="0.2">
      <c r="A67" s="7" t="s">
        <v>62</v>
      </c>
      <c r="B67" s="10">
        <f>SUM(B61:B66)</f>
        <v>0</v>
      </c>
      <c r="C67" s="10">
        <f t="shared" si="2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customHeight="1" x14ac:dyDescent="0.2">
      <c r="A68" s="16" t="s">
        <v>63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customHeight="1" x14ac:dyDescent="0.2">
      <c r="A70" s="7" t="s">
        <v>64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4" ht="15.75" customHeight="1" x14ac:dyDescent="0.2">
      <c r="A72" s="1"/>
      <c r="B72" s="1"/>
      <c r="C72" s="1"/>
      <c r="D72" s="1"/>
      <c r="E72" s="1"/>
      <c r="F72" s="1"/>
      <c r="G72" s="1"/>
      <c r="H72" s="1"/>
    </row>
    <row r="73" spans="1:14" ht="15.75" customHeight="1" x14ac:dyDescent="0.2">
      <c r="A73" s="17" t="s">
        <v>53</v>
      </c>
      <c r="B73" s="18" t="s">
        <v>65</v>
      </c>
      <c r="C73" s="18" t="s">
        <v>66</v>
      </c>
      <c r="D73" s="19"/>
      <c r="E73" s="19"/>
      <c r="F73" s="19"/>
      <c r="G73" s="20"/>
      <c r="H73" s="1"/>
      <c r="I73" s="1"/>
      <c r="J73" s="1"/>
    </row>
    <row r="74" spans="1:14" ht="15.75" customHeight="1" x14ac:dyDescent="0.2">
      <c r="A74" s="21"/>
      <c r="B74" s="22"/>
      <c r="C74" s="23">
        <v>2</v>
      </c>
      <c r="D74" s="23">
        <v>3</v>
      </c>
      <c r="E74" s="23">
        <v>4</v>
      </c>
      <c r="F74" s="23">
        <v>5</v>
      </c>
      <c r="G74" s="24">
        <v>6</v>
      </c>
      <c r="H74" s="1"/>
      <c r="I74" s="1"/>
      <c r="J74" s="1"/>
      <c r="K74" s="1"/>
      <c r="L74" s="1"/>
    </row>
    <row r="75" spans="1:14" ht="15.75" customHeight="1" x14ac:dyDescent="0.2">
      <c r="A75" s="25" t="s">
        <v>35</v>
      </c>
      <c r="B75" s="26" t="s">
        <v>67</v>
      </c>
      <c r="C75" s="27">
        <v>1460</v>
      </c>
      <c r="D75" s="27">
        <v>1770</v>
      </c>
      <c r="E75" s="27">
        <v>1980</v>
      </c>
      <c r="F75" s="27">
        <v>2500</v>
      </c>
      <c r="G75" s="28">
        <v>2700</v>
      </c>
      <c r="H75" s="8"/>
      <c r="I75" s="8"/>
      <c r="J75" s="8"/>
      <c r="K75" s="8"/>
      <c r="L75" s="8"/>
      <c r="M75" s="8"/>
      <c r="N75" s="1"/>
    </row>
    <row r="76" spans="1:14" ht="15.75" customHeight="1" x14ac:dyDescent="0.2">
      <c r="A76" s="25" t="s">
        <v>35</v>
      </c>
      <c r="B76" s="26" t="s">
        <v>68</v>
      </c>
      <c r="C76" s="27">
        <v>20</v>
      </c>
      <c r="D76" s="27">
        <v>30</v>
      </c>
      <c r="E76" s="27">
        <v>30</v>
      </c>
      <c r="F76" s="27">
        <v>30</v>
      </c>
      <c r="G76" s="28">
        <v>30</v>
      </c>
      <c r="H76" s="8"/>
      <c r="I76" s="8"/>
      <c r="J76" s="8"/>
      <c r="K76" s="8"/>
      <c r="L76" s="8"/>
      <c r="M76" s="8"/>
      <c r="N76" s="1"/>
    </row>
    <row r="77" spans="1:14" ht="15.75" customHeight="1" x14ac:dyDescent="0.2">
      <c r="A77" s="25" t="s">
        <v>35</v>
      </c>
      <c r="B77" s="26" t="s">
        <v>69</v>
      </c>
      <c r="C77" s="27">
        <v>280</v>
      </c>
      <c r="D77" s="27">
        <v>290</v>
      </c>
      <c r="E77" s="27">
        <v>300</v>
      </c>
      <c r="F77" s="27">
        <v>310</v>
      </c>
      <c r="G77" s="28">
        <v>360</v>
      </c>
      <c r="H77" s="8"/>
      <c r="I77" s="8"/>
      <c r="J77" s="8"/>
      <c r="K77" s="8"/>
      <c r="L77" s="8"/>
      <c r="M77" s="8"/>
      <c r="N77" s="1"/>
    </row>
    <row r="78" spans="1:14" ht="15.75" customHeight="1" x14ac:dyDescent="0.2">
      <c r="A78" s="25" t="s">
        <v>35</v>
      </c>
      <c r="B78" s="26" t="s">
        <v>70</v>
      </c>
      <c r="C78" s="27">
        <v>50</v>
      </c>
      <c r="D78" s="27">
        <v>50</v>
      </c>
      <c r="E78" s="27">
        <v>50</v>
      </c>
      <c r="F78" s="27">
        <v>50</v>
      </c>
      <c r="G78" s="28">
        <v>50</v>
      </c>
      <c r="H78" s="8"/>
      <c r="I78" s="8"/>
      <c r="J78" s="8"/>
      <c r="K78" s="8"/>
      <c r="L78" s="8"/>
      <c r="M78" s="8"/>
      <c r="N78" s="1"/>
    </row>
    <row r="79" spans="1:14" ht="15.75" customHeight="1" x14ac:dyDescent="0.2">
      <c r="A79" s="25" t="s">
        <v>71</v>
      </c>
      <c r="B79" s="26" t="s">
        <v>72</v>
      </c>
      <c r="C79" s="27">
        <v>100</v>
      </c>
      <c r="D79" s="27">
        <v>100</v>
      </c>
      <c r="E79" s="27">
        <v>100</v>
      </c>
      <c r="F79" s="27">
        <v>100</v>
      </c>
      <c r="G79" s="28">
        <v>100</v>
      </c>
      <c r="H79" s="8"/>
      <c r="I79" s="8"/>
      <c r="J79" s="8"/>
      <c r="K79" s="8"/>
      <c r="L79" s="8"/>
      <c r="M79" s="8"/>
      <c r="N79" s="1"/>
    </row>
    <row r="80" spans="1:14" ht="15.75" customHeight="1" x14ac:dyDescent="0.2">
      <c r="A80" s="25" t="s">
        <v>71</v>
      </c>
      <c r="B80" s="26" t="s">
        <v>73</v>
      </c>
      <c r="C80" s="27">
        <v>130</v>
      </c>
      <c r="D80" s="27">
        <v>130</v>
      </c>
      <c r="E80" s="27">
        <v>160</v>
      </c>
      <c r="F80" s="27">
        <v>160</v>
      </c>
      <c r="G80" s="28">
        <v>210</v>
      </c>
      <c r="H80" s="8"/>
      <c r="I80" s="8"/>
      <c r="J80" s="8"/>
      <c r="K80" s="8"/>
      <c r="L80" s="8"/>
      <c r="M80" s="8"/>
      <c r="N80" s="1"/>
    </row>
    <row r="81" spans="1:14" ht="15.75" customHeight="1" x14ac:dyDescent="0.2">
      <c r="A81" s="25" t="s">
        <v>71</v>
      </c>
      <c r="B81" s="26" t="s">
        <v>74</v>
      </c>
      <c r="C81" s="27">
        <v>50</v>
      </c>
      <c r="D81" s="27">
        <v>50</v>
      </c>
      <c r="E81" s="27">
        <v>50</v>
      </c>
      <c r="F81" s="27">
        <v>50</v>
      </c>
      <c r="G81" s="28">
        <v>50</v>
      </c>
      <c r="H81" s="8"/>
      <c r="I81" s="8"/>
      <c r="J81" s="8"/>
      <c r="K81" s="8"/>
      <c r="L81" s="8"/>
      <c r="M81" s="8"/>
      <c r="N81" s="1"/>
    </row>
    <row r="82" spans="1:14" ht="15.75" customHeight="1" x14ac:dyDescent="0.2">
      <c r="A82" s="25" t="s">
        <v>75</v>
      </c>
      <c r="B82" s="26" t="s">
        <v>76</v>
      </c>
      <c r="C82" s="27">
        <v>420</v>
      </c>
      <c r="D82" s="27">
        <v>470</v>
      </c>
      <c r="E82" s="27">
        <v>520</v>
      </c>
      <c r="F82" s="27">
        <v>570</v>
      </c>
      <c r="G82" s="28">
        <v>620</v>
      </c>
      <c r="H82" s="8"/>
      <c r="I82" s="8"/>
      <c r="J82" s="8"/>
      <c r="K82" s="8"/>
      <c r="L82" s="8"/>
      <c r="M82" s="8"/>
      <c r="N82" s="1"/>
    </row>
    <row r="83" spans="1:14" ht="15.75" customHeight="1" x14ac:dyDescent="0.2">
      <c r="A83" s="25" t="s">
        <v>77</v>
      </c>
      <c r="B83" s="26" t="s">
        <v>78</v>
      </c>
      <c r="C83" s="27">
        <v>520</v>
      </c>
      <c r="D83" s="27">
        <v>780</v>
      </c>
      <c r="E83" s="27">
        <v>1040</v>
      </c>
      <c r="F83" s="27">
        <v>1300</v>
      </c>
      <c r="G83" s="28">
        <v>1560</v>
      </c>
      <c r="H83" s="8"/>
      <c r="I83" s="8"/>
      <c r="J83" s="8"/>
      <c r="K83" s="8"/>
      <c r="L83" s="8"/>
      <c r="M83" s="8"/>
      <c r="N83" s="1"/>
    </row>
    <row r="84" spans="1:14" ht="15.75" customHeight="1" x14ac:dyDescent="0.2">
      <c r="A84" s="25" t="s">
        <v>79</v>
      </c>
      <c r="B84" s="26" t="s">
        <v>80</v>
      </c>
      <c r="C84" s="27">
        <v>50</v>
      </c>
      <c r="D84" s="27">
        <v>80</v>
      </c>
      <c r="E84" s="27">
        <v>100</v>
      </c>
      <c r="F84" s="27">
        <v>100</v>
      </c>
      <c r="G84" s="28">
        <v>100</v>
      </c>
      <c r="H84" s="8"/>
      <c r="I84" s="8"/>
      <c r="J84" s="8"/>
      <c r="K84" s="8"/>
      <c r="L84" s="8"/>
      <c r="M84" s="8"/>
      <c r="N84" s="1"/>
    </row>
    <row r="85" spans="1:14" ht="15.75" customHeight="1" x14ac:dyDescent="0.2">
      <c r="A85" s="25" t="s">
        <v>81</v>
      </c>
      <c r="B85" s="26" t="s">
        <v>82</v>
      </c>
      <c r="C85" s="27">
        <v>60</v>
      </c>
      <c r="D85" s="27">
        <v>60</v>
      </c>
      <c r="E85" s="27">
        <v>70</v>
      </c>
      <c r="F85" s="27">
        <v>70</v>
      </c>
      <c r="G85" s="28">
        <v>80</v>
      </c>
      <c r="H85" s="8"/>
      <c r="I85" s="8"/>
      <c r="J85" s="8"/>
      <c r="K85" s="8"/>
      <c r="L85" s="8"/>
      <c r="M85" s="8"/>
      <c r="N85" s="1"/>
    </row>
    <row r="86" spans="1:14" ht="15.75" customHeight="1" x14ac:dyDescent="0.2">
      <c r="A86" s="25" t="s">
        <v>83</v>
      </c>
      <c r="B86" s="26" t="s">
        <v>84</v>
      </c>
      <c r="C86" s="27">
        <v>100</v>
      </c>
      <c r="D86" s="27">
        <v>120</v>
      </c>
      <c r="E86" s="27">
        <v>150</v>
      </c>
      <c r="F86" s="27">
        <v>170</v>
      </c>
      <c r="G86" s="28">
        <v>190</v>
      </c>
      <c r="H86" s="8"/>
      <c r="I86" s="8"/>
      <c r="J86" s="8"/>
      <c r="K86" s="8"/>
      <c r="L86" s="8"/>
      <c r="M86" s="8"/>
      <c r="N86" s="1"/>
    </row>
    <row r="87" spans="1:14" ht="15.75" customHeight="1" x14ac:dyDescent="0.2">
      <c r="A87" s="25" t="s">
        <v>85</v>
      </c>
      <c r="B87" s="26" t="s">
        <v>86</v>
      </c>
      <c r="C87" s="27">
        <v>100</v>
      </c>
      <c r="D87" s="27">
        <v>160</v>
      </c>
      <c r="E87" s="27">
        <v>210</v>
      </c>
      <c r="F87" s="27">
        <v>260</v>
      </c>
      <c r="G87" s="28">
        <v>310</v>
      </c>
      <c r="H87" s="8"/>
      <c r="I87" s="8"/>
      <c r="J87" s="8"/>
      <c r="K87" s="8"/>
      <c r="L87" s="8"/>
      <c r="M87" s="8"/>
      <c r="N87" s="1"/>
    </row>
    <row r="88" spans="1:14" ht="15.75" customHeight="1" x14ac:dyDescent="0.2">
      <c r="A88" s="25" t="s">
        <v>87</v>
      </c>
      <c r="B88" s="26" t="s">
        <v>88</v>
      </c>
      <c r="C88" s="29">
        <v>170</v>
      </c>
      <c r="D88" s="29">
        <v>210</v>
      </c>
      <c r="E88" s="29">
        <v>240</v>
      </c>
      <c r="F88" s="29">
        <v>280</v>
      </c>
      <c r="G88" s="30">
        <v>320</v>
      </c>
      <c r="H88" s="8"/>
      <c r="I88" s="8"/>
      <c r="J88" s="8"/>
      <c r="K88" s="8"/>
      <c r="L88" s="8"/>
      <c r="M88" s="8"/>
      <c r="N88" s="1"/>
    </row>
    <row r="89" spans="1:14" ht="15.75" customHeight="1" x14ac:dyDescent="0.2">
      <c r="A89" s="31"/>
      <c r="B89" s="23" t="s">
        <v>89</v>
      </c>
      <c r="C89" s="27">
        <f t="shared" ref="C89:G89" si="3">SUM(C75:C88)</f>
        <v>3510</v>
      </c>
      <c r="D89" s="27">
        <f t="shared" si="3"/>
        <v>4300</v>
      </c>
      <c r="E89" s="27">
        <f t="shared" si="3"/>
        <v>5000</v>
      </c>
      <c r="F89" s="27">
        <f t="shared" si="3"/>
        <v>5950</v>
      </c>
      <c r="G89" s="27">
        <f t="shared" si="3"/>
        <v>6680</v>
      </c>
      <c r="H89" s="1"/>
      <c r="I89" s="1"/>
      <c r="J89" s="1"/>
      <c r="K89" s="1"/>
      <c r="L89" s="1"/>
      <c r="M89" s="1"/>
      <c r="N89" s="1"/>
    </row>
    <row r="90" spans="1:14" ht="15.75" customHeight="1" x14ac:dyDescent="0.2">
      <c r="A90" s="31"/>
      <c r="B90" s="1"/>
      <c r="C90" s="26" t="s">
        <v>90</v>
      </c>
      <c r="D90" s="26" t="s">
        <v>90</v>
      </c>
      <c r="E90" s="26" t="s">
        <v>90</v>
      </c>
      <c r="F90" s="26" t="s">
        <v>90</v>
      </c>
      <c r="G90" s="32" t="s">
        <v>90</v>
      </c>
      <c r="H90" s="1"/>
      <c r="I90" s="1"/>
      <c r="J90" s="1"/>
      <c r="K90" s="1"/>
      <c r="L90" s="1"/>
      <c r="M90" s="1"/>
      <c r="N90" s="1"/>
    </row>
    <row r="91" spans="1:14" ht="15.75" customHeight="1" x14ac:dyDescent="0.2">
      <c r="A91" s="31"/>
      <c r="B91" s="23" t="s">
        <v>91</v>
      </c>
      <c r="C91" s="33">
        <f t="shared" ref="C91:G91" si="4">C89*10</f>
        <v>35100</v>
      </c>
      <c r="D91" s="33">
        <f t="shared" si="4"/>
        <v>43000</v>
      </c>
      <c r="E91" s="33">
        <f t="shared" si="4"/>
        <v>50000</v>
      </c>
      <c r="F91" s="33">
        <f t="shared" si="4"/>
        <v>59500</v>
      </c>
      <c r="G91" s="34">
        <f t="shared" si="4"/>
        <v>66800</v>
      </c>
      <c r="H91" s="1"/>
      <c r="I91" s="1"/>
      <c r="J91" s="1"/>
      <c r="K91" s="1"/>
      <c r="L91" s="1"/>
      <c r="M91" s="1"/>
      <c r="N91" s="1"/>
    </row>
    <row r="92" spans="1:14" ht="15.75" customHeight="1" x14ac:dyDescent="0.2">
      <c r="A92" s="31"/>
      <c r="B92" s="35" t="s">
        <v>92</v>
      </c>
      <c r="C92" s="22"/>
      <c r="D92" s="22"/>
      <c r="E92" s="22"/>
      <c r="F92" s="22"/>
      <c r="G92" s="36"/>
    </row>
    <row r="93" spans="1:14" ht="15.75" customHeight="1" x14ac:dyDescent="0.2">
      <c r="A93" s="31"/>
      <c r="B93" s="35" t="s">
        <v>93</v>
      </c>
      <c r="C93" s="22"/>
      <c r="D93" s="22"/>
      <c r="E93" s="22"/>
      <c r="F93" s="22"/>
      <c r="G93" s="36"/>
    </row>
    <row r="94" spans="1:14" ht="15.75" customHeight="1" x14ac:dyDescent="0.2">
      <c r="A94" s="31"/>
      <c r="B94" s="1"/>
      <c r="C94" s="1"/>
      <c r="D94" s="1"/>
      <c r="E94" s="1"/>
      <c r="F94" s="1"/>
      <c r="G94" s="37"/>
      <c r="H94" s="1"/>
      <c r="I94" s="1"/>
      <c r="J94" s="1"/>
      <c r="K94" s="1"/>
      <c r="L94" s="1"/>
      <c r="M94" s="1"/>
      <c r="N94" s="1"/>
    </row>
    <row r="95" spans="1:14" ht="15.75" customHeight="1" x14ac:dyDescent="0.2">
      <c r="A95" s="25" t="s">
        <v>94</v>
      </c>
      <c r="B95" s="26" t="s">
        <v>47</v>
      </c>
      <c r="C95" s="33">
        <v>9850</v>
      </c>
      <c r="D95" s="33">
        <v>9850</v>
      </c>
      <c r="E95" s="33">
        <v>9850</v>
      </c>
      <c r="F95" s="33">
        <v>9850</v>
      </c>
      <c r="G95" s="46">
        <v>9850</v>
      </c>
      <c r="H95" s="1"/>
      <c r="I95" s="1"/>
      <c r="J95" s="1"/>
      <c r="K95" s="1"/>
      <c r="L95" s="1"/>
      <c r="M95" s="1"/>
      <c r="N95" s="1"/>
    </row>
    <row r="96" spans="1:14" ht="15.75" customHeight="1" x14ac:dyDescent="0.2">
      <c r="A96" s="25" t="s">
        <v>94</v>
      </c>
      <c r="B96" s="26" t="s">
        <v>95</v>
      </c>
      <c r="C96" s="38">
        <v>400</v>
      </c>
      <c r="D96" s="38">
        <v>400</v>
      </c>
      <c r="E96" s="38">
        <v>400</v>
      </c>
      <c r="F96" s="38">
        <v>400</v>
      </c>
      <c r="G96" s="39">
        <v>400</v>
      </c>
      <c r="H96" s="1"/>
      <c r="I96" s="1"/>
      <c r="J96" s="1"/>
      <c r="K96" s="1"/>
      <c r="L96" s="1"/>
      <c r="M96" s="1"/>
      <c r="N96" s="1"/>
    </row>
    <row r="97" spans="1:14" ht="15.75" customHeight="1" x14ac:dyDescent="0.2">
      <c r="A97" s="25" t="s">
        <v>94</v>
      </c>
      <c r="B97" s="26" t="s">
        <v>96</v>
      </c>
      <c r="C97" s="38">
        <v>2250</v>
      </c>
      <c r="D97" s="38">
        <v>2250</v>
      </c>
      <c r="E97" s="38">
        <v>2250</v>
      </c>
      <c r="F97" s="38">
        <v>2250</v>
      </c>
      <c r="G97" s="39">
        <v>2250</v>
      </c>
      <c r="H97" s="1"/>
      <c r="I97" s="1"/>
      <c r="J97" s="1"/>
      <c r="K97" s="1"/>
      <c r="L97" s="1"/>
      <c r="M97" s="1"/>
      <c r="N97" s="1"/>
    </row>
    <row r="98" spans="1:14" ht="15.75" customHeight="1" x14ac:dyDescent="0.2">
      <c r="A98" s="25" t="s">
        <v>94</v>
      </c>
      <c r="B98" s="26" t="s">
        <v>97</v>
      </c>
      <c r="C98" s="38">
        <v>2000</v>
      </c>
      <c r="D98" s="38">
        <v>2000</v>
      </c>
      <c r="E98" s="38">
        <v>2000</v>
      </c>
      <c r="F98" s="38">
        <v>2000</v>
      </c>
      <c r="G98" s="39">
        <v>2000</v>
      </c>
      <c r="H98" s="1"/>
      <c r="I98" s="1"/>
      <c r="J98" s="1"/>
      <c r="K98" s="1"/>
      <c r="L98" s="1"/>
      <c r="M98" s="1"/>
      <c r="N98" s="1"/>
    </row>
    <row r="99" spans="1:14" ht="15.75" customHeight="1" x14ac:dyDescent="0.2">
      <c r="A99" s="31"/>
      <c r="B99" s="23" t="s">
        <v>98</v>
      </c>
      <c r="C99" s="33">
        <f t="shared" ref="C99:G99" si="5">SUM(C95:C98)</f>
        <v>14500</v>
      </c>
      <c r="D99" s="33">
        <f t="shared" si="5"/>
        <v>14500</v>
      </c>
      <c r="E99" s="33">
        <f t="shared" si="5"/>
        <v>14500</v>
      </c>
      <c r="F99" s="33">
        <f t="shared" si="5"/>
        <v>14500</v>
      </c>
      <c r="G99" s="34">
        <f t="shared" si="5"/>
        <v>14500</v>
      </c>
      <c r="H99" s="1"/>
      <c r="I99" s="1"/>
      <c r="J99" s="1"/>
      <c r="K99" s="1"/>
      <c r="L99" s="1"/>
      <c r="M99" s="1"/>
      <c r="N99" s="1"/>
    </row>
    <row r="100" spans="1:14" ht="15.75" customHeight="1" x14ac:dyDescent="0.2">
      <c r="A100" s="31"/>
      <c r="B100" s="1"/>
      <c r="C100" s="1"/>
      <c r="D100" s="1"/>
      <c r="E100" s="1"/>
      <c r="F100" s="1"/>
      <c r="G100" s="37"/>
      <c r="H100" s="1"/>
      <c r="I100" s="1"/>
      <c r="J100" s="1"/>
      <c r="K100" s="1"/>
      <c r="L100" s="1"/>
      <c r="M100" s="1"/>
      <c r="N100" s="1"/>
    </row>
    <row r="101" spans="1:14" ht="15.75" customHeight="1" x14ac:dyDescent="0.2">
      <c r="A101" s="40"/>
      <c r="B101" s="41" t="s">
        <v>99</v>
      </c>
      <c r="C101" s="42">
        <f t="shared" ref="C101:G101" si="6">C91+C99</f>
        <v>49600</v>
      </c>
      <c r="D101" s="42">
        <f t="shared" si="6"/>
        <v>57500</v>
      </c>
      <c r="E101" s="42">
        <f t="shared" si="6"/>
        <v>64500</v>
      </c>
      <c r="F101" s="42">
        <f t="shared" si="6"/>
        <v>74000</v>
      </c>
      <c r="G101" s="43">
        <f t="shared" si="6"/>
        <v>81300</v>
      </c>
      <c r="H101" s="1"/>
      <c r="I101" s="1"/>
      <c r="J101" s="1"/>
      <c r="K101" s="1"/>
      <c r="L101" s="1"/>
      <c r="M101" s="1"/>
      <c r="N101" s="1"/>
    </row>
    <row r="102" spans="1:1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4" ht="15.75" customHeight="1" x14ac:dyDescent="0.2"/>
    <row r="104" spans="1:14" ht="15.75" customHeight="1" x14ac:dyDescent="0.2"/>
    <row r="105" spans="1:14" ht="15.75" customHeight="1" x14ac:dyDescent="0.2">
      <c r="D105" s="45" t="s">
        <v>107</v>
      </c>
    </row>
    <row r="106" spans="1:14" ht="15.75" customHeight="1" x14ac:dyDescent="0.2"/>
    <row r="107" spans="1:14" ht="15.75" customHeight="1" x14ac:dyDescent="0.2"/>
    <row r="108" spans="1:14" ht="15.75" customHeight="1" x14ac:dyDescent="0.2"/>
    <row r="109" spans="1:14" ht="15.75" customHeight="1" x14ac:dyDescent="0.2"/>
    <row r="110" spans="1:14" ht="15.75" customHeight="1" x14ac:dyDescent="0.2"/>
    <row r="111" spans="1:14" ht="15.75" customHeight="1" x14ac:dyDescent="0.2"/>
    <row r="112" spans="1:1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D1"/>
    <mergeCell ref="A2:D2"/>
  </mergeCells>
  <pageMargins left="0.7" right="0.7" top="0.75" bottom="0.75" header="0" footer="0"/>
  <pageSetup orientation="portrait"/>
  <ignoredErrors>
    <ignoredError sqref="C8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tabSelected="1" topLeftCell="A72" zoomScale="113" workbookViewId="0">
      <selection activeCell="J88" sqref="J88"/>
    </sheetView>
  </sheetViews>
  <sheetFormatPr baseColWidth="10" defaultColWidth="11.1640625" defaultRowHeight="15" customHeight="1" x14ac:dyDescent="0.2"/>
  <cols>
    <col min="1" max="1" width="33" customWidth="1"/>
    <col min="2" max="2" width="40.6640625" customWidth="1"/>
    <col min="3" max="3" width="11.33203125" customWidth="1"/>
    <col min="4" max="4" width="12.6640625" customWidth="1"/>
    <col min="5" max="5" width="11.83203125" customWidth="1"/>
    <col min="6" max="6" width="11.1640625" customWidth="1"/>
    <col min="7" max="7" width="11.33203125" customWidth="1"/>
    <col min="8" max="26" width="10.5" customWidth="1"/>
  </cols>
  <sheetData>
    <row r="1" spans="1:14" ht="22" customHeight="1" x14ac:dyDescent="0.2">
      <c r="A1" s="47" t="s">
        <v>108</v>
      </c>
      <c r="B1" s="48"/>
      <c r="C1" s="48"/>
      <c r="D1" s="48"/>
      <c r="E1" s="1"/>
      <c r="F1" s="1"/>
      <c r="G1" s="1"/>
      <c r="H1" s="1"/>
      <c r="I1" s="1"/>
    </row>
    <row r="2" spans="1:14" ht="21" customHeight="1" x14ac:dyDescent="0.2">
      <c r="A2" s="47" t="s">
        <v>0</v>
      </c>
      <c r="B2" s="48"/>
      <c r="C2" s="48"/>
      <c r="D2" s="48"/>
      <c r="E2" s="1"/>
      <c r="F2" s="1"/>
      <c r="G2" s="1"/>
      <c r="H2" s="1"/>
      <c r="I2" s="1"/>
    </row>
    <row r="3" spans="1:14" ht="15.75" customHeight="1" x14ac:dyDescent="0.2">
      <c r="A3" s="1" t="s">
        <v>1</v>
      </c>
      <c r="B3" s="1"/>
      <c r="C3" s="1"/>
      <c r="D3" s="1"/>
      <c r="E3" s="1"/>
      <c r="F3" s="1"/>
      <c r="G3" s="1"/>
      <c r="H3" s="1"/>
    </row>
    <row r="4" spans="1:14" ht="15.75" customHeight="1" x14ac:dyDescent="0.2">
      <c r="A4" s="2" t="s">
        <v>2</v>
      </c>
      <c r="B4" s="1"/>
      <c r="C4" s="1"/>
      <c r="D4" s="1"/>
      <c r="E4" s="1"/>
      <c r="F4" s="1"/>
      <c r="G4" s="1"/>
      <c r="H4" s="1"/>
    </row>
    <row r="5" spans="1:14" ht="15.75" customHeight="1" x14ac:dyDescent="0.2">
      <c r="A5" s="2" t="s">
        <v>3</v>
      </c>
      <c r="B5" s="1"/>
      <c r="C5" s="1"/>
      <c r="D5" s="1"/>
      <c r="E5" s="1"/>
      <c r="F5" s="1"/>
      <c r="G5" s="1"/>
      <c r="H5" s="1"/>
    </row>
    <row r="6" spans="1:14" ht="15.75" customHeight="1" x14ac:dyDescent="0.2">
      <c r="A6" s="3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6.5" customHeight="1" x14ac:dyDescent="0.2">
      <c r="A7" s="4" t="s">
        <v>5</v>
      </c>
      <c r="B7" s="4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75" customHeight="1" x14ac:dyDescent="0.2">
      <c r="A8" s="4" t="s">
        <v>6</v>
      </c>
      <c r="B8" s="1"/>
      <c r="C8" s="1"/>
      <c r="D8" s="1"/>
      <c r="E8" s="1"/>
      <c r="F8" s="1"/>
      <c r="G8" s="1"/>
      <c r="H8" s="1"/>
      <c r="I8" s="1"/>
    </row>
    <row r="9" spans="1:14" ht="15.75" customHeight="1" x14ac:dyDescent="0.2">
      <c r="A9" s="4" t="s">
        <v>7</v>
      </c>
      <c r="B9" s="1"/>
      <c r="C9" s="1"/>
      <c r="D9" s="1"/>
      <c r="E9" s="1"/>
      <c r="F9" s="1"/>
      <c r="G9" s="1"/>
      <c r="H9" s="1"/>
      <c r="I9" s="1"/>
    </row>
    <row r="10" spans="1:14" ht="15.75" customHeight="1" x14ac:dyDescent="0.2">
      <c r="A10" s="4" t="s">
        <v>8</v>
      </c>
      <c r="B10" s="5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75" customHeight="1" x14ac:dyDescent="0.2">
      <c r="A11" s="4" t="s">
        <v>9</v>
      </c>
      <c r="B11" s="1"/>
      <c r="C11" s="1"/>
      <c r="D11" s="1"/>
      <c r="E11" s="1"/>
      <c r="F11" s="1"/>
      <c r="G11" s="1"/>
      <c r="H11" s="1"/>
      <c r="I11" s="1"/>
    </row>
    <row r="12" spans="1:14" ht="15.75" customHeight="1" x14ac:dyDescent="0.2">
      <c r="A12" s="4" t="s">
        <v>10</v>
      </c>
      <c r="B12" s="1"/>
      <c r="C12" s="1"/>
      <c r="D12" s="1"/>
      <c r="E12" s="1"/>
      <c r="F12" s="1"/>
      <c r="G12" s="1"/>
      <c r="H12" s="1"/>
      <c r="I12" s="1"/>
    </row>
    <row r="13" spans="1:14" ht="15.75" customHeight="1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14" ht="15.75" customHeight="1" x14ac:dyDescent="0.2">
      <c r="A14" s="6" t="s">
        <v>100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.75" customHeight="1" x14ac:dyDescent="0.2">
      <c r="A15" s="7" t="s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.75" customHeight="1" x14ac:dyDescent="0.2">
      <c r="A16" s="4" t="s">
        <v>13</v>
      </c>
      <c r="B16" s="8">
        <v>1000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.75" customHeight="1" x14ac:dyDescent="0.2">
      <c r="A17" s="4" t="s">
        <v>14</v>
      </c>
      <c r="B17" s="8">
        <v>5000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customHeight="1" x14ac:dyDescent="0.2">
      <c r="A18" s="4" t="s">
        <v>15</v>
      </c>
      <c r="B18" s="8">
        <v>1000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.75" customHeight="1" x14ac:dyDescent="0.2">
      <c r="A19" s="4" t="s">
        <v>16</v>
      </c>
      <c r="B19" s="8">
        <v>15000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.75" customHeight="1" x14ac:dyDescent="0.2">
      <c r="A20" s="4" t="s">
        <v>17</v>
      </c>
      <c r="B20" s="8">
        <v>250000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75" customHeight="1" x14ac:dyDescent="0.2">
      <c r="A21" s="4" t="s">
        <v>18</v>
      </c>
      <c r="B21" s="8">
        <v>2000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75" customHeight="1" x14ac:dyDescent="0.2">
      <c r="A22" s="4" t="s">
        <v>19</v>
      </c>
      <c r="B22" s="9">
        <v>10000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 customHeight="1" x14ac:dyDescent="0.2">
      <c r="A23" s="7" t="s">
        <v>20</v>
      </c>
      <c r="B23" s="10">
        <f>SUM(B16:B22)</f>
        <v>284000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 customHeight="1" x14ac:dyDescent="0.2">
      <c r="A25" s="7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customHeight="1" x14ac:dyDescent="0.2">
      <c r="B26" s="11" t="s">
        <v>22</v>
      </c>
      <c r="C26" s="12" t="s">
        <v>23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 customHeight="1" x14ac:dyDescent="0.2">
      <c r="A27" s="4" t="s">
        <v>24</v>
      </c>
      <c r="B27" s="10">
        <v>200000</v>
      </c>
      <c r="C27" s="10">
        <v>1800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75" customHeight="1" x14ac:dyDescent="0.2">
      <c r="A28" s="4" t="s">
        <v>25</v>
      </c>
      <c r="B28" s="8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 customHeight="1" x14ac:dyDescent="0.2">
      <c r="A29" s="4" t="s">
        <v>26</v>
      </c>
      <c r="B29" s="8">
        <v>5000</v>
      </c>
      <c r="C29" s="8">
        <v>300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 customHeight="1" x14ac:dyDescent="0.2">
      <c r="A30" s="4" t="s">
        <v>27</v>
      </c>
      <c r="B30" s="8">
        <v>20000</v>
      </c>
      <c r="C30" s="8">
        <v>200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 customHeight="1" x14ac:dyDescent="0.2">
      <c r="A31" s="4" t="s">
        <v>19</v>
      </c>
      <c r="B31" s="9"/>
      <c r="C31" s="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 customHeight="1" x14ac:dyDescent="0.2">
      <c r="A32" s="4" t="s">
        <v>28</v>
      </c>
      <c r="B32" s="10">
        <f t="shared" ref="B32:C32" si="0">SUM(B27:B31)</f>
        <v>225000</v>
      </c>
      <c r="C32" s="10">
        <f t="shared" si="0"/>
        <v>2300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 customHeight="1" x14ac:dyDescent="0.2">
      <c r="A34" s="6" t="s">
        <v>101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 customHeight="1" x14ac:dyDescent="0.2">
      <c r="A35" s="1" t="s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 customHeight="1" x14ac:dyDescent="0.2">
      <c r="A36" s="13" t="s">
        <v>31</v>
      </c>
      <c r="B36" s="14" t="s">
        <v>32</v>
      </c>
      <c r="C36" s="14" t="s">
        <v>102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.75" customHeight="1" x14ac:dyDescent="0.2">
      <c r="A37" s="4" t="s">
        <v>34</v>
      </c>
      <c r="B37" s="8">
        <f>C32</f>
        <v>2300</v>
      </c>
      <c r="C37" s="10">
        <f t="shared" ref="C37:C48" si="1">B37*10</f>
        <v>23000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customHeight="1" x14ac:dyDescent="0.2">
      <c r="A38" s="4" t="s">
        <v>35</v>
      </c>
      <c r="B38" s="8">
        <f>1980+30</f>
        <v>2010</v>
      </c>
      <c r="C38" s="8">
        <f t="shared" si="1"/>
        <v>20100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 customHeight="1" x14ac:dyDescent="0.2">
      <c r="A39" s="4" t="s">
        <v>36</v>
      </c>
      <c r="B39" s="8">
        <v>300</v>
      </c>
      <c r="C39" s="8">
        <f t="shared" si="1"/>
        <v>3000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customHeight="1" x14ac:dyDescent="0.2">
      <c r="A40" s="4" t="s">
        <v>37</v>
      </c>
      <c r="B40" s="8">
        <v>1040</v>
      </c>
      <c r="C40" s="8">
        <f t="shared" si="1"/>
        <v>10400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 customHeight="1" x14ac:dyDescent="0.2">
      <c r="A41" s="4" t="s">
        <v>38</v>
      </c>
      <c r="B41" s="8">
        <v>520</v>
      </c>
      <c r="C41" s="8">
        <f t="shared" si="1"/>
        <v>5200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 customHeight="1" x14ac:dyDescent="0.2">
      <c r="A42" s="4" t="s">
        <v>39</v>
      </c>
      <c r="B42" s="8">
        <f>E79+E80+E81</f>
        <v>310</v>
      </c>
      <c r="C42" s="8">
        <f t="shared" si="1"/>
        <v>3100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 customHeight="1" x14ac:dyDescent="0.2">
      <c r="A43" s="4" t="s">
        <v>40</v>
      </c>
      <c r="B43" s="8">
        <f>+E85+E84+E78</f>
        <v>220</v>
      </c>
      <c r="C43" s="8">
        <f t="shared" si="1"/>
        <v>2200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 customHeight="1" x14ac:dyDescent="0.2">
      <c r="A44" s="4" t="s">
        <v>41</v>
      </c>
      <c r="B44" s="8">
        <f t="shared" ref="B44:B45" si="2">E86</f>
        <v>150</v>
      </c>
      <c r="C44" s="8">
        <f t="shared" si="1"/>
        <v>1500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 customHeight="1" x14ac:dyDescent="0.2">
      <c r="A45" s="4" t="s">
        <v>42</v>
      </c>
      <c r="B45" s="8">
        <f t="shared" si="2"/>
        <v>210</v>
      </c>
      <c r="C45" s="8">
        <f t="shared" si="1"/>
        <v>2100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customHeight="1" x14ac:dyDescent="0.2">
      <c r="A46" s="4" t="s">
        <v>43</v>
      </c>
      <c r="B46" s="8"/>
      <c r="C46" s="8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customHeight="1" x14ac:dyDescent="0.2">
      <c r="A47" s="4" t="s">
        <v>19</v>
      </c>
      <c r="B47" s="9">
        <v>240</v>
      </c>
      <c r="C47" s="9">
        <f t="shared" si="1"/>
        <v>2400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customHeight="1" x14ac:dyDescent="0.2">
      <c r="A48" s="7" t="s">
        <v>44</v>
      </c>
      <c r="B48" s="10">
        <f>SUM(B37:B47)</f>
        <v>7300</v>
      </c>
      <c r="C48" s="10">
        <f t="shared" si="1"/>
        <v>73000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customHeight="1" x14ac:dyDescent="0.2">
      <c r="A50" s="13" t="s">
        <v>45</v>
      </c>
      <c r="B50" s="1"/>
      <c r="C50" s="14" t="s">
        <v>46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customHeight="1" x14ac:dyDescent="0.2">
      <c r="A51" s="4" t="s">
        <v>47</v>
      </c>
      <c r="B51" s="1"/>
      <c r="C51" s="10">
        <v>9850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 x14ac:dyDescent="0.2">
      <c r="A52" s="4" t="s">
        <v>106</v>
      </c>
      <c r="B52" s="1"/>
      <c r="C52" s="8">
        <v>2250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customHeight="1" x14ac:dyDescent="0.2">
      <c r="A53" s="4" t="s">
        <v>48</v>
      </c>
      <c r="B53" s="1"/>
      <c r="C53" s="8">
        <v>600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 x14ac:dyDescent="0.2">
      <c r="A54" s="4" t="s">
        <v>49</v>
      </c>
      <c r="B54" s="15"/>
      <c r="C54" s="9">
        <v>2300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 x14ac:dyDescent="0.2">
      <c r="A55" s="7" t="s">
        <v>50</v>
      </c>
      <c r="B55" s="1"/>
      <c r="C55" s="10">
        <f>SUM(C51:C54)</f>
        <v>15000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customHeight="1" x14ac:dyDescent="0.2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customHeight="1" x14ac:dyDescent="0.2">
      <c r="A57" s="13" t="s">
        <v>51</v>
      </c>
      <c r="B57" s="10">
        <f>C57/10</f>
        <v>8800</v>
      </c>
      <c r="C57" s="10">
        <f>C48+C55</f>
        <v>88000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customHeight="1" x14ac:dyDescent="0.2">
      <c r="A59" s="6" t="s">
        <v>103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customHeight="1" x14ac:dyDescent="0.2">
      <c r="A60" s="7" t="s">
        <v>53</v>
      </c>
      <c r="B60" s="7" t="s">
        <v>54</v>
      </c>
      <c r="C60" s="14" t="s">
        <v>104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customHeight="1" x14ac:dyDescent="0.2">
      <c r="A61" s="4" t="s">
        <v>56</v>
      </c>
      <c r="B61" s="10">
        <v>500</v>
      </c>
      <c r="C61" s="10">
        <f t="shared" ref="C61:C67" si="3">B61*10</f>
        <v>5000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customHeight="1" x14ac:dyDescent="0.2">
      <c r="A62" s="4" t="s">
        <v>57</v>
      </c>
      <c r="B62" s="8">
        <v>500</v>
      </c>
      <c r="C62" s="8">
        <f t="shared" si="3"/>
        <v>5000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customHeight="1" x14ac:dyDescent="0.2">
      <c r="A63" s="4" t="s">
        <v>58</v>
      </c>
      <c r="B63" s="8">
        <v>3000</v>
      </c>
      <c r="C63" s="8">
        <f t="shared" si="3"/>
        <v>30000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customHeight="1" x14ac:dyDescent="0.2">
      <c r="A64" s="4" t="s">
        <v>59</v>
      </c>
      <c r="B64" s="8">
        <v>2700</v>
      </c>
      <c r="C64" s="8">
        <f t="shared" si="3"/>
        <v>27000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customHeight="1" x14ac:dyDescent="0.2">
      <c r="A65" s="4" t="s">
        <v>60</v>
      </c>
      <c r="B65" s="8">
        <v>2100</v>
      </c>
      <c r="C65" s="8">
        <f t="shared" si="3"/>
        <v>21000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customHeight="1" x14ac:dyDescent="0.2">
      <c r="A66" s="4" t="s">
        <v>61</v>
      </c>
      <c r="B66" s="9"/>
      <c r="C66" s="9">
        <f t="shared" si="3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customHeight="1" x14ac:dyDescent="0.2">
      <c r="A67" s="7" t="s">
        <v>62</v>
      </c>
      <c r="B67" s="10">
        <f>SUM(B61:B66)</f>
        <v>8800</v>
      </c>
      <c r="C67" s="10">
        <f t="shared" si="3"/>
        <v>88000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customHeight="1" x14ac:dyDescent="0.2">
      <c r="A68" s="16" t="s">
        <v>63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customHeight="1" x14ac:dyDescent="0.2">
      <c r="A70" s="7" t="s">
        <v>64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4" ht="15.75" customHeight="1" x14ac:dyDescent="0.2">
      <c r="A72" s="1"/>
      <c r="B72" s="1"/>
      <c r="C72" s="1"/>
      <c r="D72" s="1"/>
      <c r="E72" s="1"/>
      <c r="F72" s="1"/>
      <c r="G72" s="1"/>
      <c r="H72" s="1"/>
    </row>
    <row r="73" spans="1:14" ht="15.75" customHeight="1" x14ac:dyDescent="0.2">
      <c r="A73" s="17" t="s">
        <v>53</v>
      </c>
      <c r="B73" s="18" t="s">
        <v>65</v>
      </c>
      <c r="C73" s="18" t="s">
        <v>66</v>
      </c>
      <c r="D73" s="19"/>
      <c r="E73" s="19"/>
      <c r="F73" s="19"/>
      <c r="G73" s="20"/>
      <c r="H73" s="1"/>
      <c r="I73" s="1"/>
      <c r="J73" s="1"/>
    </row>
    <row r="74" spans="1:14" ht="15.75" customHeight="1" x14ac:dyDescent="0.2">
      <c r="A74" s="21"/>
      <c r="B74" s="22"/>
      <c r="C74" s="23">
        <v>2</v>
      </c>
      <c r="D74" s="23">
        <v>3</v>
      </c>
      <c r="E74" s="23">
        <v>4</v>
      </c>
      <c r="F74" s="23">
        <v>5</v>
      </c>
      <c r="G74" s="24">
        <v>6</v>
      </c>
      <c r="H74" s="1"/>
      <c r="I74" s="1"/>
      <c r="J74" s="1"/>
      <c r="K74" s="1"/>
      <c r="L74" s="1"/>
    </row>
    <row r="75" spans="1:14" ht="15.75" customHeight="1" x14ac:dyDescent="0.2">
      <c r="A75" s="25" t="s">
        <v>35</v>
      </c>
      <c r="B75" s="26" t="s">
        <v>67</v>
      </c>
      <c r="C75" s="27">
        <v>1460</v>
      </c>
      <c r="D75" s="27">
        <v>1770</v>
      </c>
      <c r="E75" s="27">
        <v>1980</v>
      </c>
      <c r="F75" s="27">
        <v>2500</v>
      </c>
      <c r="G75" s="28">
        <v>2700</v>
      </c>
      <c r="H75" s="1"/>
      <c r="I75" s="1"/>
      <c r="J75" s="1"/>
      <c r="K75" s="1"/>
      <c r="L75" s="1"/>
      <c r="M75" s="1"/>
      <c r="N75" s="1"/>
    </row>
    <row r="76" spans="1:14" ht="15.75" customHeight="1" x14ac:dyDescent="0.2">
      <c r="A76" s="25" t="s">
        <v>35</v>
      </c>
      <c r="B76" s="26" t="s">
        <v>68</v>
      </c>
      <c r="C76" s="27">
        <v>20</v>
      </c>
      <c r="D76" s="27">
        <v>30</v>
      </c>
      <c r="E76" s="27">
        <v>30</v>
      </c>
      <c r="F76" s="27">
        <v>30</v>
      </c>
      <c r="G76" s="28">
        <v>30</v>
      </c>
      <c r="H76" s="1"/>
      <c r="I76" s="1"/>
      <c r="J76" s="1"/>
      <c r="K76" s="1"/>
      <c r="L76" s="1"/>
      <c r="M76" s="1"/>
      <c r="N76" s="1"/>
    </row>
    <row r="77" spans="1:14" ht="15.75" customHeight="1" x14ac:dyDescent="0.2">
      <c r="A77" s="25" t="s">
        <v>35</v>
      </c>
      <c r="B77" s="26" t="s">
        <v>69</v>
      </c>
      <c r="C77" s="27">
        <v>280</v>
      </c>
      <c r="D77" s="27">
        <v>290</v>
      </c>
      <c r="E77" s="27">
        <v>300</v>
      </c>
      <c r="F77" s="27">
        <v>310</v>
      </c>
      <c r="G77" s="28">
        <v>360</v>
      </c>
      <c r="H77" s="1"/>
      <c r="I77" s="1"/>
      <c r="J77" s="1"/>
      <c r="K77" s="1"/>
      <c r="L77" s="1"/>
      <c r="M77" s="1"/>
      <c r="N77" s="1"/>
    </row>
    <row r="78" spans="1:14" ht="15.75" customHeight="1" x14ac:dyDescent="0.2">
      <c r="A78" s="25" t="s">
        <v>35</v>
      </c>
      <c r="B78" s="26" t="s">
        <v>70</v>
      </c>
      <c r="C78" s="27">
        <v>50</v>
      </c>
      <c r="D78" s="27">
        <v>50</v>
      </c>
      <c r="E78" s="27">
        <v>50</v>
      </c>
      <c r="F78" s="27">
        <v>50</v>
      </c>
      <c r="G78" s="28">
        <v>50</v>
      </c>
      <c r="H78" s="1"/>
      <c r="I78" s="1"/>
      <c r="J78" s="1"/>
      <c r="K78" s="1"/>
      <c r="L78" s="1"/>
      <c r="M78" s="1"/>
      <c r="N78" s="1"/>
    </row>
    <row r="79" spans="1:14" ht="15.75" customHeight="1" x14ac:dyDescent="0.2">
      <c r="A79" s="25" t="s">
        <v>71</v>
      </c>
      <c r="B79" s="26" t="s">
        <v>72</v>
      </c>
      <c r="C79" s="27">
        <v>100</v>
      </c>
      <c r="D79" s="27">
        <v>100</v>
      </c>
      <c r="E79" s="27">
        <v>100</v>
      </c>
      <c r="F79" s="27">
        <v>100</v>
      </c>
      <c r="G79" s="28">
        <v>100</v>
      </c>
      <c r="H79" s="1"/>
      <c r="I79" s="1"/>
      <c r="J79" s="1"/>
      <c r="K79" s="1"/>
      <c r="L79" s="1"/>
      <c r="M79" s="1"/>
      <c r="N79" s="1"/>
    </row>
    <row r="80" spans="1:14" ht="15.75" customHeight="1" x14ac:dyDescent="0.2">
      <c r="A80" s="25" t="s">
        <v>71</v>
      </c>
      <c r="B80" s="26" t="s">
        <v>73</v>
      </c>
      <c r="C80" s="27">
        <v>130</v>
      </c>
      <c r="D80" s="27">
        <v>130</v>
      </c>
      <c r="E80" s="27">
        <v>160</v>
      </c>
      <c r="F80" s="27">
        <v>160</v>
      </c>
      <c r="G80" s="28">
        <v>210</v>
      </c>
      <c r="H80" s="1"/>
      <c r="I80" s="1"/>
      <c r="J80" s="1"/>
      <c r="K80" s="1"/>
      <c r="L80" s="1"/>
      <c r="M80" s="1"/>
      <c r="N80" s="1"/>
    </row>
    <row r="81" spans="1:14" ht="15.75" customHeight="1" x14ac:dyDescent="0.2">
      <c r="A81" s="25" t="s">
        <v>71</v>
      </c>
      <c r="B81" s="26" t="s">
        <v>74</v>
      </c>
      <c r="C81" s="27">
        <v>50</v>
      </c>
      <c r="D81" s="27">
        <v>50</v>
      </c>
      <c r="E81" s="27">
        <v>50</v>
      </c>
      <c r="F81" s="27">
        <v>50</v>
      </c>
      <c r="G81" s="28">
        <v>50</v>
      </c>
      <c r="H81" s="1"/>
      <c r="I81" s="1"/>
      <c r="J81" s="1"/>
      <c r="K81" s="1"/>
      <c r="L81" s="1"/>
      <c r="M81" s="1"/>
      <c r="N81" s="1"/>
    </row>
    <row r="82" spans="1:14" ht="15.75" customHeight="1" x14ac:dyDescent="0.2">
      <c r="A82" s="25" t="s">
        <v>75</v>
      </c>
      <c r="B82" s="26" t="s">
        <v>76</v>
      </c>
      <c r="C82" s="27">
        <v>420</v>
      </c>
      <c r="D82" s="27">
        <v>470</v>
      </c>
      <c r="E82" s="27">
        <v>520</v>
      </c>
      <c r="F82" s="27">
        <v>570</v>
      </c>
      <c r="G82" s="28">
        <v>620</v>
      </c>
      <c r="H82" s="1"/>
      <c r="I82" s="1"/>
      <c r="J82" s="1"/>
      <c r="K82" s="1"/>
      <c r="L82" s="1"/>
      <c r="M82" s="1"/>
      <c r="N82" s="1"/>
    </row>
    <row r="83" spans="1:14" ht="15.75" customHeight="1" x14ac:dyDescent="0.2">
      <c r="A83" s="25" t="s">
        <v>77</v>
      </c>
      <c r="B83" s="26" t="s">
        <v>78</v>
      </c>
      <c r="C83" s="27">
        <v>520</v>
      </c>
      <c r="D83" s="27">
        <v>780</v>
      </c>
      <c r="E83" s="27">
        <v>1040</v>
      </c>
      <c r="F83" s="27">
        <v>1300</v>
      </c>
      <c r="G83" s="28">
        <v>1560</v>
      </c>
      <c r="H83" s="1"/>
      <c r="I83" s="1"/>
      <c r="J83" s="1"/>
      <c r="K83" s="1"/>
      <c r="L83" s="1"/>
      <c r="M83" s="1"/>
      <c r="N83" s="1"/>
    </row>
    <row r="84" spans="1:14" ht="15.75" customHeight="1" x14ac:dyDescent="0.2">
      <c r="A84" s="25" t="s">
        <v>79</v>
      </c>
      <c r="B84" s="26" t="s">
        <v>80</v>
      </c>
      <c r="C84" s="27">
        <v>50</v>
      </c>
      <c r="D84" s="27">
        <v>80</v>
      </c>
      <c r="E84" s="27">
        <v>100</v>
      </c>
      <c r="F84" s="27">
        <v>100</v>
      </c>
      <c r="G84" s="28">
        <v>100</v>
      </c>
      <c r="H84" s="1"/>
      <c r="I84" s="1"/>
      <c r="J84" s="1"/>
      <c r="K84" s="1"/>
      <c r="L84" s="1"/>
      <c r="M84" s="1"/>
      <c r="N84" s="1"/>
    </row>
    <row r="85" spans="1:14" ht="15.75" customHeight="1" x14ac:dyDescent="0.2">
      <c r="A85" s="25" t="s">
        <v>81</v>
      </c>
      <c r="B85" s="26" t="s">
        <v>82</v>
      </c>
      <c r="C85" s="27">
        <v>60</v>
      </c>
      <c r="D85" s="27">
        <v>60</v>
      </c>
      <c r="E85" s="27">
        <v>70</v>
      </c>
      <c r="F85" s="27">
        <v>70</v>
      </c>
      <c r="G85" s="28">
        <v>80</v>
      </c>
      <c r="H85" s="1"/>
      <c r="I85" s="1"/>
      <c r="J85" s="1"/>
      <c r="K85" s="1"/>
      <c r="L85" s="1"/>
      <c r="M85" s="1"/>
      <c r="N85" s="1"/>
    </row>
    <row r="86" spans="1:14" ht="15.75" customHeight="1" x14ac:dyDescent="0.2">
      <c r="A86" s="25" t="s">
        <v>83</v>
      </c>
      <c r="B86" s="26" t="s">
        <v>84</v>
      </c>
      <c r="C86" s="27">
        <v>100</v>
      </c>
      <c r="D86" s="27">
        <v>120</v>
      </c>
      <c r="E86" s="27">
        <v>150</v>
      </c>
      <c r="F86" s="27">
        <v>170</v>
      </c>
      <c r="G86" s="28">
        <v>190</v>
      </c>
      <c r="H86" s="1"/>
      <c r="I86" s="1"/>
      <c r="J86" s="1"/>
      <c r="K86" s="1"/>
      <c r="L86" s="1"/>
      <c r="M86" s="1"/>
      <c r="N86" s="1"/>
    </row>
    <row r="87" spans="1:14" ht="15.75" customHeight="1" x14ac:dyDescent="0.2">
      <c r="A87" s="25" t="s">
        <v>85</v>
      </c>
      <c r="B87" s="26" t="s">
        <v>86</v>
      </c>
      <c r="C87" s="27">
        <v>100</v>
      </c>
      <c r="D87" s="27">
        <v>160</v>
      </c>
      <c r="E87" s="27">
        <v>210</v>
      </c>
      <c r="F87" s="27">
        <v>260</v>
      </c>
      <c r="G87" s="28">
        <v>310</v>
      </c>
      <c r="H87" s="1"/>
      <c r="I87" s="1"/>
      <c r="J87" s="1"/>
      <c r="K87" s="1"/>
      <c r="L87" s="1"/>
      <c r="M87" s="1"/>
      <c r="N87" s="1"/>
    </row>
    <row r="88" spans="1:14" ht="15.75" customHeight="1" x14ac:dyDescent="0.2">
      <c r="A88" s="25" t="s">
        <v>87</v>
      </c>
      <c r="B88" s="26" t="s">
        <v>88</v>
      </c>
      <c r="C88" s="29">
        <v>170</v>
      </c>
      <c r="D88" s="29">
        <v>210</v>
      </c>
      <c r="E88" s="29">
        <v>240</v>
      </c>
      <c r="F88" s="29">
        <v>280</v>
      </c>
      <c r="G88" s="30">
        <v>320</v>
      </c>
      <c r="H88" s="1"/>
      <c r="I88" s="1"/>
      <c r="J88" s="1"/>
      <c r="K88" s="1"/>
      <c r="L88" s="1"/>
      <c r="M88" s="1"/>
      <c r="N88" s="1"/>
    </row>
    <row r="89" spans="1:14" ht="15.75" customHeight="1" x14ac:dyDescent="0.2">
      <c r="A89" s="31"/>
      <c r="B89" s="23" t="s">
        <v>89</v>
      </c>
      <c r="C89" s="27">
        <f t="shared" ref="C89:G89" si="4">SUM(C75:C88)</f>
        <v>3510</v>
      </c>
      <c r="D89" s="27">
        <f t="shared" si="4"/>
        <v>4300</v>
      </c>
      <c r="E89" s="27">
        <f t="shared" si="4"/>
        <v>5000</v>
      </c>
      <c r="F89" s="27">
        <f t="shared" si="4"/>
        <v>5950</v>
      </c>
      <c r="G89" s="28">
        <f t="shared" si="4"/>
        <v>6680</v>
      </c>
      <c r="H89" s="1"/>
      <c r="I89" s="1"/>
      <c r="J89" s="1"/>
      <c r="K89" s="1"/>
      <c r="L89" s="1"/>
      <c r="M89" s="1"/>
      <c r="N89" s="1"/>
    </row>
    <row r="90" spans="1:14" ht="15.75" customHeight="1" x14ac:dyDescent="0.2">
      <c r="A90" s="31"/>
      <c r="B90" s="1"/>
      <c r="C90" s="26" t="s">
        <v>90</v>
      </c>
      <c r="D90" s="26" t="s">
        <v>90</v>
      </c>
      <c r="E90" s="26" t="s">
        <v>90</v>
      </c>
      <c r="F90" s="26" t="s">
        <v>90</v>
      </c>
      <c r="G90" s="32" t="s">
        <v>90</v>
      </c>
      <c r="H90" s="1"/>
      <c r="I90" s="1"/>
      <c r="J90" s="1"/>
      <c r="K90" s="1"/>
      <c r="L90" s="1"/>
      <c r="M90" s="1"/>
      <c r="N90" s="1"/>
    </row>
    <row r="91" spans="1:14" ht="15.75" customHeight="1" x14ac:dyDescent="0.2">
      <c r="A91" s="31"/>
      <c r="B91" s="23" t="s">
        <v>91</v>
      </c>
      <c r="C91" s="33">
        <f t="shared" ref="C91:G91" si="5">C89*10</f>
        <v>35100</v>
      </c>
      <c r="D91" s="33">
        <f t="shared" si="5"/>
        <v>43000</v>
      </c>
      <c r="E91" s="33">
        <f t="shared" si="5"/>
        <v>50000</v>
      </c>
      <c r="F91" s="33">
        <f t="shared" si="5"/>
        <v>59500</v>
      </c>
      <c r="G91" s="34">
        <f t="shared" si="5"/>
        <v>66800</v>
      </c>
      <c r="H91" s="1"/>
      <c r="I91" s="1"/>
      <c r="J91" s="1"/>
      <c r="K91" s="1"/>
      <c r="L91" s="1"/>
      <c r="M91" s="1"/>
      <c r="N91" s="1"/>
    </row>
    <row r="92" spans="1:14" ht="15.75" customHeight="1" x14ac:dyDescent="0.2">
      <c r="A92" s="31"/>
      <c r="B92" s="35" t="s">
        <v>92</v>
      </c>
      <c r="C92" s="22"/>
      <c r="D92" s="22"/>
      <c r="E92" s="22"/>
      <c r="F92" s="22"/>
      <c r="G92" s="36"/>
    </row>
    <row r="93" spans="1:14" ht="15.75" customHeight="1" x14ac:dyDescent="0.2">
      <c r="A93" s="31"/>
      <c r="B93" s="35" t="s">
        <v>93</v>
      </c>
      <c r="C93" s="22"/>
      <c r="D93" s="22"/>
      <c r="E93" s="22"/>
      <c r="F93" s="22"/>
      <c r="G93" s="36"/>
    </row>
    <row r="94" spans="1:14" ht="15.75" customHeight="1" x14ac:dyDescent="0.2">
      <c r="A94" s="31"/>
      <c r="B94" s="1"/>
      <c r="C94" s="1"/>
      <c r="D94" s="1"/>
      <c r="E94" s="1"/>
      <c r="F94" s="1"/>
      <c r="G94" s="37"/>
      <c r="H94" s="1"/>
      <c r="I94" s="1"/>
      <c r="J94" s="1"/>
      <c r="K94" s="1"/>
      <c r="L94" s="1"/>
      <c r="M94" s="1"/>
      <c r="N94" s="1"/>
    </row>
    <row r="95" spans="1:14" ht="15.75" customHeight="1" x14ac:dyDescent="0.2">
      <c r="A95" s="25" t="s">
        <v>94</v>
      </c>
      <c r="B95" s="26" t="s">
        <v>47</v>
      </c>
      <c r="C95" s="33">
        <v>9850</v>
      </c>
      <c r="D95" s="33">
        <v>9850</v>
      </c>
      <c r="E95" s="33">
        <v>9850</v>
      </c>
      <c r="F95" s="33">
        <v>9850</v>
      </c>
      <c r="G95" s="46">
        <v>9850</v>
      </c>
      <c r="H95" s="1"/>
      <c r="I95" s="1"/>
      <c r="J95" s="1"/>
      <c r="K95" s="1"/>
      <c r="L95" s="1"/>
      <c r="M95" s="1"/>
      <c r="N95" s="1"/>
    </row>
    <row r="96" spans="1:14" ht="15.75" customHeight="1" x14ac:dyDescent="0.2">
      <c r="A96" s="25" t="s">
        <v>94</v>
      </c>
      <c r="B96" s="26" t="s">
        <v>95</v>
      </c>
      <c r="C96" s="38">
        <v>600</v>
      </c>
      <c r="D96" s="38">
        <v>600</v>
      </c>
      <c r="E96" s="38">
        <v>600</v>
      </c>
      <c r="F96" s="38">
        <v>600</v>
      </c>
      <c r="G96" s="38">
        <v>600</v>
      </c>
      <c r="H96" s="1"/>
      <c r="I96" s="1"/>
      <c r="J96" s="1"/>
      <c r="K96" s="1"/>
      <c r="L96" s="1"/>
      <c r="M96" s="1"/>
      <c r="N96" s="1"/>
    </row>
    <row r="97" spans="1:14" ht="15.75" customHeight="1" x14ac:dyDescent="0.2">
      <c r="A97" s="25" t="s">
        <v>94</v>
      </c>
      <c r="B97" s="26" t="s">
        <v>96</v>
      </c>
      <c r="C97" s="38">
        <v>2250</v>
      </c>
      <c r="D97" s="38">
        <v>2250</v>
      </c>
      <c r="E97" s="38">
        <v>2250</v>
      </c>
      <c r="F97" s="38">
        <v>2250</v>
      </c>
      <c r="G97" s="39">
        <v>2250</v>
      </c>
      <c r="H97" s="1"/>
      <c r="I97" s="1"/>
      <c r="J97" s="1"/>
      <c r="K97" s="1"/>
      <c r="L97" s="1"/>
      <c r="M97" s="1"/>
      <c r="N97" s="1"/>
    </row>
    <row r="98" spans="1:14" ht="15.75" customHeight="1" x14ac:dyDescent="0.2">
      <c r="A98" s="25" t="s">
        <v>94</v>
      </c>
      <c r="B98" s="26" t="s">
        <v>97</v>
      </c>
      <c r="C98" s="38">
        <v>2300</v>
      </c>
      <c r="D98" s="38">
        <v>2300</v>
      </c>
      <c r="E98" s="38">
        <v>2300</v>
      </c>
      <c r="F98" s="38">
        <v>2300</v>
      </c>
      <c r="G98" s="38">
        <v>2300</v>
      </c>
      <c r="H98" s="1"/>
      <c r="I98" s="1"/>
      <c r="J98" s="1"/>
      <c r="K98" s="1"/>
      <c r="L98" s="1"/>
      <c r="M98" s="1"/>
      <c r="N98" s="1"/>
    </row>
    <row r="99" spans="1:14" ht="15.75" customHeight="1" x14ac:dyDescent="0.2">
      <c r="A99" s="31"/>
      <c r="B99" s="23" t="s">
        <v>98</v>
      </c>
      <c r="C99" s="33">
        <f t="shared" ref="C99:G99" si="6">SUM(C95:C98)</f>
        <v>15000</v>
      </c>
      <c r="D99" s="33">
        <f t="shared" si="6"/>
        <v>15000</v>
      </c>
      <c r="E99" s="33">
        <f t="shared" si="6"/>
        <v>15000</v>
      </c>
      <c r="F99" s="33">
        <f t="shared" si="6"/>
        <v>15000</v>
      </c>
      <c r="G99" s="34">
        <f t="shared" si="6"/>
        <v>15000</v>
      </c>
      <c r="H99" s="1"/>
      <c r="I99" s="1"/>
      <c r="J99" s="1"/>
      <c r="K99" s="1"/>
      <c r="L99" s="1"/>
      <c r="M99" s="1"/>
      <c r="N99" s="1"/>
    </row>
    <row r="100" spans="1:14" ht="15.75" customHeight="1" x14ac:dyDescent="0.2">
      <c r="A100" s="31"/>
      <c r="B100" s="1"/>
      <c r="C100" s="1"/>
      <c r="D100" s="1"/>
      <c r="E100" s="1"/>
      <c r="F100" s="1"/>
      <c r="G100" s="37"/>
      <c r="H100" s="1"/>
      <c r="I100" s="1"/>
      <c r="J100" s="1"/>
      <c r="K100" s="1"/>
      <c r="L100" s="1"/>
      <c r="M100" s="1"/>
      <c r="N100" s="1"/>
    </row>
    <row r="101" spans="1:14" ht="15.75" customHeight="1" x14ac:dyDescent="0.2">
      <c r="A101" s="40"/>
      <c r="B101" s="41" t="s">
        <v>105</v>
      </c>
      <c r="C101" s="42">
        <f t="shared" ref="C101:G101" si="7">C91+C99</f>
        <v>50100</v>
      </c>
      <c r="D101" s="42">
        <f t="shared" si="7"/>
        <v>58000</v>
      </c>
      <c r="E101" s="42">
        <f t="shared" si="7"/>
        <v>65000</v>
      </c>
      <c r="F101" s="42">
        <f t="shared" si="7"/>
        <v>74500</v>
      </c>
      <c r="G101" s="43">
        <f t="shared" si="7"/>
        <v>81800</v>
      </c>
      <c r="H101" s="1"/>
      <c r="I101" s="1"/>
      <c r="J101" s="1"/>
      <c r="K101" s="1"/>
      <c r="L101" s="1"/>
      <c r="M101" s="1"/>
      <c r="N101" s="1"/>
    </row>
    <row r="102" spans="1:1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4" ht="15.75" customHeight="1" x14ac:dyDescent="0.2"/>
    <row r="104" spans="1:14" ht="15.75" customHeight="1" x14ac:dyDescent="0.2"/>
    <row r="105" spans="1:14" ht="15.75" customHeight="1" x14ac:dyDescent="0.2"/>
    <row r="106" spans="1:14" ht="15.75" customHeight="1" x14ac:dyDescent="0.2"/>
    <row r="107" spans="1:14" ht="15.75" customHeight="1" x14ac:dyDescent="0.2"/>
    <row r="108" spans="1:14" ht="15.75" customHeight="1" x14ac:dyDescent="0.2"/>
    <row r="109" spans="1:14" ht="15.75" customHeight="1" x14ac:dyDescent="0.2"/>
    <row r="110" spans="1:14" ht="15.75" customHeight="1" x14ac:dyDescent="0.2"/>
    <row r="111" spans="1:14" ht="15.75" customHeight="1" x14ac:dyDescent="0.2"/>
    <row r="112" spans="1:1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D1"/>
    <mergeCell ref="A2:D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Mikayla Hirsch</cp:lastModifiedBy>
  <dcterms:created xsi:type="dcterms:W3CDTF">2021-03-15T16:00:33Z</dcterms:created>
  <dcterms:modified xsi:type="dcterms:W3CDTF">2025-12-29T20:26:05Z</dcterms:modified>
</cp:coreProperties>
</file>